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630" yWindow="600" windowWidth="16605" windowHeight="9435"/>
  </bookViews>
  <sheets>
    <sheet name="Свод" sheetId="1" r:id="rId1"/>
  </sheets>
  <calcPr calcId="145621"/>
</workbook>
</file>

<file path=xl/calcChain.xml><?xml version="1.0" encoding="utf-8"?>
<calcChain xmlns="http://schemas.openxmlformats.org/spreadsheetml/2006/main">
  <c r="O40" i="1" l="1"/>
  <c r="O12" i="1"/>
  <c r="N43" i="1"/>
  <c r="O43" i="1" s="1"/>
  <c r="N42" i="1"/>
  <c r="O42" i="1" s="1"/>
  <c r="N40" i="1"/>
  <c r="N39" i="1"/>
  <c r="O39" i="1" s="1"/>
  <c r="N38" i="1"/>
  <c r="O38" i="1" s="1"/>
  <c r="N37" i="1"/>
  <c r="O37" i="1" s="1"/>
  <c r="N36" i="1"/>
  <c r="O36" i="1" s="1"/>
  <c r="N35" i="1"/>
  <c r="O35" i="1" s="1"/>
  <c r="N33" i="1"/>
  <c r="O33" i="1" s="1"/>
  <c r="N32" i="1"/>
  <c r="O32" i="1" s="1"/>
  <c r="N31" i="1"/>
  <c r="O31" i="1" s="1"/>
  <c r="N30" i="1"/>
  <c r="O30" i="1" s="1"/>
  <c r="N28" i="1"/>
  <c r="O28" i="1" s="1"/>
  <c r="N27" i="1"/>
  <c r="O27" i="1" s="1"/>
  <c r="N26" i="1"/>
  <c r="O26" i="1" s="1"/>
  <c r="N25" i="1"/>
  <c r="O25" i="1" s="1"/>
  <c r="N23" i="1"/>
  <c r="O23" i="1" s="1"/>
  <c r="N22" i="1"/>
  <c r="O22" i="1" s="1"/>
  <c r="N21" i="1"/>
  <c r="O21" i="1" s="1"/>
  <c r="N20" i="1"/>
  <c r="O20" i="1" s="1"/>
  <c r="N19" i="1"/>
  <c r="O19" i="1" s="1"/>
  <c r="N17" i="1"/>
  <c r="O17" i="1" s="1"/>
  <c r="N16" i="1"/>
  <c r="O16" i="1" s="1"/>
  <c r="N15" i="1"/>
  <c r="O15" i="1" s="1"/>
  <c r="N14" i="1"/>
  <c r="O14" i="1" s="1"/>
  <c r="N13" i="1"/>
  <c r="O13" i="1" s="1"/>
  <c r="N12" i="1"/>
  <c r="N9" i="1"/>
  <c r="O9" i="1" s="1"/>
  <c r="N7" i="1"/>
  <c r="O7" i="1" s="1"/>
  <c r="N6" i="1"/>
  <c r="O6" i="1" s="1"/>
</calcChain>
</file>

<file path=xl/sharedStrings.xml><?xml version="1.0" encoding="utf-8"?>
<sst xmlns="http://schemas.openxmlformats.org/spreadsheetml/2006/main" count="64" uniqueCount="53">
  <si>
    <t>Показатели</t>
  </si>
  <si>
    <t>г. Волгоград</t>
  </si>
  <si>
    <t>г. Волжский</t>
  </si>
  <si>
    <t>Городской округ - город Камышин</t>
  </si>
  <si>
    <t>Городской округ - город Михайловка</t>
  </si>
  <si>
    <t>Городской округ - город Урюпинск</t>
  </si>
  <si>
    <t>Городской округ - город Фролово</t>
  </si>
  <si>
    <t>Итог Сумма по полю Количество, ед.</t>
  </si>
  <si>
    <t>Количество, ед.</t>
  </si>
  <si>
    <t>1 блок Показатели качества образовательных программ дошкольного образования</t>
  </si>
  <si>
    <t>1.1. Качество основной образовательной программы дошкольного образования</t>
  </si>
  <si>
    <t>1.1.1. Основная образовательная программа дошкольного образования (далее – ООП ДОО)</t>
  </si>
  <si>
    <t>1.1.2. Содержание образовательной программы дошкольного образования обеспечивает развитие личности в соответствии с возрастными и индивидуальными особенностями детей по следующим компонентам: социально-коммуникативное развитие познавательное развитие; речевое развитие; художественно-эстетическое развитие; физическое развитие</t>
  </si>
  <si>
    <t>1.2.Качество адаптированной основной образовательной программы дошкольного образования</t>
  </si>
  <si>
    <t>1.2.1. Адаптированная основная образовательная программа дошкольного образования</t>
  </si>
  <si>
    <t>2 блок Показатели качества образовательных условий в дошкольных образовательных организациях</t>
  </si>
  <si>
    <t>2.1. Кадровые условия</t>
  </si>
  <si>
    <t>2.1.1. Количество руководителей образовательных организаций, реализующих программы дошкольного образования (далее – ДОО), обладающих требуемым качеством профессиональной подготовки</t>
  </si>
  <si>
    <t>2.1.2. Обеспеченность ДОО педагогическими кадрами, %</t>
  </si>
  <si>
    <t>2.1.3. Количество педагогических работников с первой квалификационной категорией</t>
  </si>
  <si>
    <t>2.1.4. Количество педагогических работников с высшей квалификационной категорией</t>
  </si>
  <si>
    <t>2.1.5. Количество педагогических работников, прошедших курсы повышения квалификации по актуальным вопросам дошкольного образования за последние 3 года</t>
  </si>
  <si>
    <t>2.1.6. Количество педагогических работников с высшим образованием</t>
  </si>
  <si>
    <t>2.2. Развивающая предметно-пространственная среда</t>
  </si>
  <si>
    <t>2.2.1. В группе оборудовано как минимум 2 различных центра интересов, которые дают возможность детям приобрести разнообразный опыт</t>
  </si>
  <si>
    <t>2.2.2. В группе оборудовано пространство ДОО для двигательной активности, в том числе развития крупной и мелкой моторики</t>
  </si>
  <si>
    <t>2.2.3. Предметно-пространственная среда на свежем воздухе, доступная воспитанникам группы, соответствует возрастным потребностям воспитанников</t>
  </si>
  <si>
    <t>2.2.4. Предметно-пространственная среда ДОО, доступная воспитанникам группы вне группового помещения</t>
  </si>
  <si>
    <t>2.2.5. в ДОО созданы условия для обучающихся с ОВЗ</t>
  </si>
  <si>
    <t>2.3. Психолого-педагогические условия</t>
  </si>
  <si>
    <t>2.3.1. В группе создана и поддерживается доброжелательная атмосфера</t>
  </si>
  <si>
    <t>2.3.2. Поддержка детской инициативы и самостоятельности детей в специфических для них видах деятельности</t>
  </si>
  <si>
    <t>2.3.4. Использование в образовательной деятельности форм и методов работы с детьми, соответствующих их возрастным и индивидуальным особенностям</t>
  </si>
  <si>
    <t>2.3.5. Защита детей от всех форм физического и психического насилия</t>
  </si>
  <si>
    <t>3 блок Показатели качества взаимодействия с семьей (участие семьи в образовательной деятельности, удовлетворённость семьи образовательными услугами, индивидуальная поддержка развития детей в семье)</t>
  </si>
  <si>
    <t>3.1. Организация взаимодействия ДОО с семьей (обеспечение государственно-общественного характера управления в ДОО с привлечением родителей (законных представителей)</t>
  </si>
  <si>
    <t>3.2. Удовлетворенность родителей образовательными услугами</t>
  </si>
  <si>
    <t>3.3. Участие родителей (законных представителей) в образовательной деятельности ДОО</t>
  </si>
  <si>
    <t>3.4. Наличие индивидуальной поддержки развития детей в семье</t>
  </si>
  <si>
    <t>4 блок Показатели качества по обеспечению здоровья, безопасности и качеству услуг по присмотру и ухода</t>
  </si>
  <si>
    <t>4.1. В ДОО созданы санитарно-гигиенические условия</t>
  </si>
  <si>
    <t>4.2. В ДОО проводятся мероприятия по сохранению и укреплению здоровья</t>
  </si>
  <si>
    <t>4.3. В ДОО организован процесс питания в соответствии с установленными требованиями</t>
  </si>
  <si>
    <t>4.4. В ДОО организовано медицинское обслуживание в соответствии с действующим законодательством в сфере образования и здравоохранения</t>
  </si>
  <si>
    <t>4.5. Обеспечена безопасность внутреннего помещения ДОО (группового и вне группового): соответствие требованиям СанПиН и нормативам, правилам пожарной безопасности и др. правилам безопасности</t>
  </si>
  <si>
    <t>4.6. Обеспечена безопасность территории ДОО для прогулок на свежем воздухе</t>
  </si>
  <si>
    <t>5 блок Показатели качества управления в дошкольной образовательной организации</t>
  </si>
  <si>
    <t>5.1. В ДОО функционирует ВСОКО</t>
  </si>
  <si>
    <t>5.2. В ДОО разработана программа развития</t>
  </si>
  <si>
    <t>Доля %</t>
  </si>
  <si>
    <t>Доля%</t>
  </si>
  <si>
    <t>Итог Доля, %</t>
  </si>
  <si>
    <t>Сводная таблица результатов мониторинга качества дошкольного образования (городские округа) Волгоградской области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</si>
</sst>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[$-419]General"/>
    <numFmt numFmtId="165" formatCode="[$-419]0.00"/>
    <numFmt numFmtId="166" formatCode="#,##0.00&quot; &quot;[$руб.-419];[Red]&quot;-&quot;#,##0.00&quot; &quot;[$руб.-419]"/>
  </numFmts>
  <fonts count="6" x14ac:knownFonts="1">
    <font>
      <sz val="11"/>
      <color rgb="FF000000"/>
      <name val="Arial"/>
      <family val="2"/>
      <charset val="204"/>
    </font>
    <font>
      <sz val="11"/>
      <color rgb="FF000000"/>
      <name val="Calibri"/>
      <family val="2"/>
      <charset val="204"/>
    </font>
    <font>
      <b/>
      <i/>
      <sz val="16"/>
      <color rgb="FF000000"/>
      <name val="Arial"/>
      <family val="2"/>
      <charset val="204"/>
    </font>
    <font>
      <b/>
      <i/>
      <u/>
      <sz val="11"/>
      <color rgb="FF000000"/>
      <name val="Arial"/>
      <family val="2"/>
      <charset val="204"/>
    </font>
    <font>
      <b/>
      <sz val="14"/>
      <color rgb="FF000000"/>
      <name val="Calibri"/>
      <family val="2"/>
      <charset val="204"/>
    </font>
    <font>
      <b/>
      <sz val="11"/>
      <color rgb="FF000000"/>
      <name val="Calibri"/>
      <family val="2"/>
      <charset val="204"/>
    </font>
  </fonts>
  <fills count="5">
    <fill>
      <patternFill patternType="none"/>
    </fill>
    <fill>
      <patternFill patternType="gray125"/>
    </fill>
    <fill>
      <patternFill patternType="solid">
        <fgColor rgb="FFFFFF00"/>
        <bgColor rgb="FFFFFF00"/>
      </patternFill>
    </fill>
    <fill>
      <patternFill patternType="solid">
        <fgColor rgb="FFDAE3F3"/>
        <bgColor rgb="FFDAE3F3"/>
      </patternFill>
    </fill>
    <fill>
      <patternFill patternType="solid">
        <fgColor rgb="FFFFFF00"/>
        <bgColor indexed="64"/>
      </patternFill>
    </fill>
  </fills>
  <borders count="6">
    <border>
      <left/>
      <right/>
      <top/>
      <bottom/>
      <diagonal/>
    </border>
    <border>
      <left/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6">
    <xf numFmtId="0" fontId="0" fillId="0" borderId="0"/>
    <xf numFmtId="164" fontId="1" fillId="0" borderId="0" applyBorder="0" applyProtection="0"/>
    <xf numFmtId="0" fontId="2" fillId="0" borderId="0" applyNumberFormat="0" applyBorder="0" applyProtection="0">
      <alignment horizontal="center"/>
    </xf>
    <xf numFmtId="0" fontId="2" fillId="0" borderId="0" applyNumberFormat="0" applyBorder="0" applyProtection="0">
      <alignment horizontal="center" textRotation="90"/>
    </xf>
    <xf numFmtId="0" fontId="3" fillId="0" borderId="0" applyNumberFormat="0" applyBorder="0" applyProtection="0"/>
    <xf numFmtId="166" fontId="3" fillId="0" borderId="0" applyBorder="0" applyProtection="0"/>
  </cellStyleXfs>
  <cellXfs count="15">
    <xf numFmtId="0" fontId="0" fillId="0" borderId="0" xfId="0"/>
    <xf numFmtId="164" fontId="1" fillId="0" borderId="0" xfId="1" applyFont="1" applyFill="1" applyAlignment="1">
      <alignment wrapText="1"/>
    </xf>
    <xf numFmtId="164" fontId="1" fillId="0" borderId="2" xfId="1" applyFont="1" applyFill="1" applyBorder="1" applyAlignment="1">
      <alignment horizontal="center" vertical="center" wrapText="1"/>
    </xf>
    <xf numFmtId="164" fontId="1" fillId="0" borderId="0" xfId="1" applyFont="1" applyFill="1" applyAlignment="1">
      <alignment horizontal="center" vertical="center" wrapText="1"/>
    </xf>
    <xf numFmtId="164" fontId="1" fillId="0" borderId="2" xfId="1" applyFont="1" applyFill="1" applyBorder="1" applyAlignment="1">
      <alignment horizontal="left" vertical="center" wrapText="1"/>
    </xf>
    <xf numFmtId="165" fontId="1" fillId="0" borderId="2" xfId="1" applyNumberFormat="1" applyFont="1" applyFill="1" applyBorder="1" applyAlignment="1">
      <alignment horizontal="center" vertical="center" wrapText="1"/>
    </xf>
    <xf numFmtId="164" fontId="1" fillId="0" borderId="0" xfId="1" applyFont="1" applyFill="1" applyAlignment="1">
      <alignment horizontal="left" wrapText="1"/>
    </xf>
    <xf numFmtId="164" fontId="1" fillId="0" borderId="2" xfId="1" applyFont="1" applyFill="1" applyBorder="1" applyAlignment="1">
      <alignment horizontal="center" vertical="center" wrapText="1"/>
    </xf>
    <xf numFmtId="164" fontId="5" fillId="3" borderId="2" xfId="1" applyFont="1" applyFill="1" applyBorder="1" applyAlignment="1">
      <alignment horizontal="left" vertical="center" wrapText="1"/>
    </xf>
    <xf numFmtId="164" fontId="5" fillId="2" borderId="2" xfId="1" applyFont="1" applyFill="1" applyBorder="1" applyAlignment="1">
      <alignment horizontal="left" vertical="center" wrapText="1"/>
    </xf>
    <xf numFmtId="164" fontId="5" fillId="4" borderId="3" xfId="1" applyFont="1" applyFill="1" applyBorder="1" applyAlignment="1">
      <alignment horizontal="left" vertical="center" wrapText="1"/>
    </xf>
    <xf numFmtId="164" fontId="5" fillId="4" borderId="4" xfId="1" applyFont="1" applyFill="1" applyBorder="1" applyAlignment="1">
      <alignment horizontal="left" vertical="center" wrapText="1"/>
    </xf>
    <xf numFmtId="164" fontId="5" fillId="4" borderId="5" xfId="1" applyFont="1" applyFill="1" applyBorder="1" applyAlignment="1">
      <alignment horizontal="left" vertical="center" wrapText="1"/>
    </xf>
    <xf numFmtId="164" fontId="1" fillId="0" borderId="2" xfId="1" applyFont="1" applyFill="1" applyBorder="1" applyAlignment="1">
      <alignment horizontal="center" vertical="center" wrapText="1"/>
    </xf>
    <xf numFmtId="164" fontId="4" fillId="0" borderId="1" xfId="1" applyFont="1" applyFill="1" applyBorder="1" applyAlignment="1">
      <alignment horizontal="center" vertical="center"/>
    </xf>
  </cellXfs>
  <cellStyles count="6">
    <cellStyle name="Excel Built-in Normal" xfId="1"/>
    <cellStyle name="Heading" xfId="2"/>
    <cellStyle name="Heading1" xfId="3"/>
    <cellStyle name="Result" xfId="4"/>
    <cellStyle name="Result2" xfId="5"/>
    <cellStyle name="Обычный" xfId="0" builtinId="0" customBuiltin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JV43"/>
  <sheetViews>
    <sheetView tabSelected="1" zoomScale="79" zoomScaleNormal="79" workbookViewId="0">
      <selection activeCell="Q6" sqref="Q6"/>
    </sheetView>
  </sheetViews>
  <sheetFormatPr defaultRowHeight="15" x14ac:dyDescent="0.25"/>
  <cols>
    <col min="1" max="1" width="39.875" style="6" customWidth="1"/>
    <col min="2" max="958" width="10.625" style="1" customWidth="1"/>
    <col min="959" max="959" width="9" customWidth="1"/>
  </cols>
  <sheetData>
    <row r="1" spans="1:16" ht="47.25" customHeight="1" x14ac:dyDescent="0.25">
      <c r="A1" s="14" t="s">
        <v>52</v>
      </c>
      <c r="B1" s="14"/>
      <c r="C1" s="14"/>
      <c r="D1" s="14"/>
      <c r="E1" s="14"/>
      <c r="F1" s="14"/>
      <c r="G1" s="14"/>
      <c r="H1" s="14"/>
      <c r="I1" s="14"/>
      <c r="J1" s="14"/>
      <c r="K1" s="14"/>
      <c r="L1" s="14"/>
      <c r="M1" s="14"/>
      <c r="N1" s="14"/>
      <c r="O1" s="14"/>
    </row>
    <row r="2" spans="1:16" s="3" customFormat="1" ht="29.25" customHeight="1" x14ac:dyDescent="0.2">
      <c r="A2" s="13" t="s">
        <v>0</v>
      </c>
      <c r="B2" s="13" t="s">
        <v>1</v>
      </c>
      <c r="C2" s="13"/>
      <c r="D2" s="13" t="s">
        <v>2</v>
      </c>
      <c r="E2" s="13"/>
      <c r="F2" s="13" t="s">
        <v>3</v>
      </c>
      <c r="G2" s="13"/>
      <c r="H2" s="13" t="s">
        <v>4</v>
      </c>
      <c r="I2" s="13"/>
      <c r="J2" s="13" t="s">
        <v>5</v>
      </c>
      <c r="K2" s="13"/>
      <c r="L2" s="13" t="s">
        <v>6</v>
      </c>
      <c r="M2" s="13"/>
      <c r="N2" s="2" t="s">
        <v>7</v>
      </c>
      <c r="O2" s="2" t="s">
        <v>51</v>
      </c>
    </row>
    <row r="3" spans="1:16" s="3" customFormat="1" ht="30" x14ac:dyDescent="0.2">
      <c r="A3" s="13"/>
      <c r="B3" s="2" t="s">
        <v>8</v>
      </c>
      <c r="C3" s="2" t="s">
        <v>49</v>
      </c>
      <c r="D3" s="2" t="s">
        <v>8</v>
      </c>
      <c r="E3" s="2" t="s">
        <v>49</v>
      </c>
      <c r="F3" s="2" t="s">
        <v>8</v>
      </c>
      <c r="G3" s="2" t="s">
        <v>49</v>
      </c>
      <c r="H3" s="2" t="s">
        <v>8</v>
      </c>
      <c r="I3" s="2" t="s">
        <v>50</v>
      </c>
      <c r="J3" s="2" t="s">
        <v>8</v>
      </c>
      <c r="K3" s="2" t="s">
        <v>49</v>
      </c>
      <c r="L3" s="2" t="s">
        <v>8</v>
      </c>
      <c r="M3" s="2" t="s">
        <v>49</v>
      </c>
      <c r="N3" s="2" t="s">
        <v>8</v>
      </c>
      <c r="O3" s="2" t="s">
        <v>49</v>
      </c>
    </row>
    <row r="4" spans="1:16" ht="34.5" customHeight="1" x14ac:dyDescent="0.25">
      <c r="A4" s="9" t="s">
        <v>9</v>
      </c>
      <c r="B4" s="9"/>
      <c r="C4" s="9"/>
      <c r="D4" s="9"/>
      <c r="E4" s="9"/>
      <c r="F4" s="9"/>
      <c r="G4" s="9"/>
      <c r="H4" s="9"/>
      <c r="I4" s="9"/>
      <c r="J4" s="9"/>
      <c r="K4" s="9"/>
      <c r="L4" s="9"/>
      <c r="M4" s="9"/>
      <c r="N4" s="9"/>
      <c r="O4" s="9"/>
    </row>
    <row r="5" spans="1:16" ht="31.5" customHeight="1" x14ac:dyDescent="0.25">
      <c r="A5" s="8" t="s">
        <v>10</v>
      </c>
      <c r="B5" s="8"/>
      <c r="C5" s="8"/>
      <c r="D5" s="8"/>
      <c r="E5" s="8"/>
      <c r="F5" s="8"/>
      <c r="G5" s="8"/>
      <c r="H5" s="8"/>
      <c r="I5" s="8"/>
      <c r="J5" s="8"/>
      <c r="K5" s="8"/>
      <c r="L5" s="8"/>
      <c r="M5" s="8"/>
      <c r="N5" s="8"/>
      <c r="O5" s="8"/>
    </row>
    <row r="6" spans="1:16" ht="30" x14ac:dyDescent="0.25">
      <c r="A6" s="4" t="s">
        <v>11</v>
      </c>
      <c r="B6" s="2">
        <v>196</v>
      </c>
      <c r="C6" s="5">
        <v>100</v>
      </c>
      <c r="D6" s="2">
        <v>50</v>
      </c>
      <c r="E6" s="5">
        <v>100</v>
      </c>
      <c r="F6" s="2">
        <v>23</v>
      </c>
      <c r="G6" s="5">
        <v>100</v>
      </c>
      <c r="H6" s="2">
        <v>16</v>
      </c>
      <c r="I6" s="5">
        <v>100</v>
      </c>
      <c r="J6" s="2">
        <v>8</v>
      </c>
      <c r="K6" s="5">
        <v>100</v>
      </c>
      <c r="L6" s="2">
        <v>3</v>
      </c>
      <c r="M6" s="5">
        <v>33.299999999999997</v>
      </c>
      <c r="N6" s="2">
        <f>SUM(B6,D6,F6,H6,J6,L6)</f>
        <v>296</v>
      </c>
      <c r="O6" s="5">
        <f>(N6/((B6/C6+D6/E6+F6/G6+H6/I6+J6/K6+L6/M6)*100))*100</f>
        <v>98.010321271962525</v>
      </c>
      <c r="P6"/>
    </row>
    <row r="7" spans="1:16" ht="135" x14ac:dyDescent="0.25">
      <c r="A7" s="4" t="s">
        <v>12</v>
      </c>
      <c r="B7" s="2">
        <v>196</v>
      </c>
      <c r="C7" s="5">
        <v>100</v>
      </c>
      <c r="D7" s="2">
        <v>50</v>
      </c>
      <c r="E7" s="5">
        <v>100</v>
      </c>
      <c r="F7" s="2">
        <v>23</v>
      </c>
      <c r="G7" s="5">
        <v>100</v>
      </c>
      <c r="H7" s="2">
        <v>15</v>
      </c>
      <c r="I7" s="5">
        <v>97</v>
      </c>
      <c r="J7" s="2">
        <v>8</v>
      </c>
      <c r="K7" s="5">
        <v>100</v>
      </c>
      <c r="L7" s="2">
        <v>9</v>
      </c>
      <c r="M7" s="5">
        <v>100</v>
      </c>
      <c r="N7" s="7">
        <f>SUM(B7,D7,F7,H7,J7,L7)</f>
        <v>301</v>
      </c>
      <c r="O7" s="5">
        <f>(N7/((B7/C7+D7/E7+F7/G7+H7/I7+J7/K7+L7/M7)*100))*100</f>
        <v>99.846111757061763</v>
      </c>
      <c r="P7"/>
    </row>
    <row r="8" spans="1:16" ht="27.75" customHeight="1" x14ac:dyDescent="0.25">
      <c r="A8" s="8" t="s">
        <v>13</v>
      </c>
      <c r="B8" s="8"/>
      <c r="C8" s="8"/>
      <c r="D8" s="8"/>
      <c r="E8" s="8"/>
      <c r="F8" s="8"/>
      <c r="G8" s="8"/>
      <c r="H8" s="8"/>
      <c r="I8" s="8"/>
      <c r="J8" s="8"/>
      <c r="K8" s="8"/>
      <c r="L8" s="8"/>
      <c r="M8" s="8"/>
      <c r="N8" s="8"/>
      <c r="O8" s="8"/>
    </row>
    <row r="9" spans="1:16" ht="45" x14ac:dyDescent="0.25">
      <c r="A9" s="4" t="s">
        <v>14</v>
      </c>
      <c r="B9" s="2">
        <v>85</v>
      </c>
      <c r="C9" s="5">
        <v>100</v>
      </c>
      <c r="D9" s="2">
        <v>21</v>
      </c>
      <c r="E9" s="5">
        <v>100</v>
      </c>
      <c r="F9" s="2">
        <v>23</v>
      </c>
      <c r="G9" s="5">
        <v>100</v>
      </c>
      <c r="H9" s="2">
        <v>3</v>
      </c>
      <c r="I9" s="5">
        <v>100</v>
      </c>
      <c r="J9" s="2">
        <v>5</v>
      </c>
      <c r="K9" s="5">
        <v>100</v>
      </c>
      <c r="L9" s="2">
        <v>1</v>
      </c>
      <c r="M9" s="5">
        <v>100</v>
      </c>
      <c r="N9" s="7">
        <f>SUM(B9,D9,F9,H9,J9,L9)</f>
        <v>138</v>
      </c>
      <c r="O9" s="5">
        <f>(N9/((B9/C9+D9/E9+F9/G9+H9/I9+J9/K9+L9/M9)*100))*100</f>
        <v>100</v>
      </c>
      <c r="P9"/>
    </row>
    <row r="10" spans="1:16" ht="15" customHeight="1" x14ac:dyDescent="0.25">
      <c r="A10" s="9" t="s">
        <v>15</v>
      </c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6" x14ac:dyDescent="0.25">
      <c r="A11" s="8" t="s">
        <v>16</v>
      </c>
      <c r="B11" s="8"/>
      <c r="C11" s="8"/>
      <c r="D11" s="8"/>
      <c r="E11" s="8"/>
      <c r="F11" s="8"/>
      <c r="G11" s="8"/>
      <c r="H11" s="8"/>
      <c r="I11" s="8"/>
      <c r="J11" s="8"/>
      <c r="K11" s="8"/>
      <c r="L11" s="8"/>
      <c r="M11" s="8"/>
      <c r="N11" s="8"/>
      <c r="O11" s="8"/>
    </row>
    <row r="12" spans="1:16" ht="75" x14ac:dyDescent="0.25">
      <c r="A12" s="4" t="s">
        <v>17</v>
      </c>
      <c r="B12" s="2">
        <v>196</v>
      </c>
      <c r="C12" s="5">
        <v>100</v>
      </c>
      <c r="D12" s="2">
        <v>49</v>
      </c>
      <c r="E12" s="5">
        <v>100</v>
      </c>
      <c r="F12" s="2">
        <v>23</v>
      </c>
      <c r="G12" s="5">
        <v>100</v>
      </c>
      <c r="H12" s="2">
        <v>16</v>
      </c>
      <c r="I12" s="5">
        <v>100</v>
      </c>
      <c r="J12" s="2">
        <v>8</v>
      </c>
      <c r="K12" s="5">
        <v>100</v>
      </c>
      <c r="L12" s="2">
        <v>7</v>
      </c>
      <c r="M12" s="5">
        <v>77.7</v>
      </c>
      <c r="N12" s="7">
        <f t="shared" ref="N12:N17" si="0">SUM(B12,D12,F12,H12,J12,L12)</f>
        <v>299</v>
      </c>
      <c r="O12" s="5">
        <f>(N12/((B12/C12+D12/E12+F12/G12+H12/I12+J12/K12+L12/M12)*100))*100</f>
        <v>99.332575122710381</v>
      </c>
      <c r="P12"/>
    </row>
    <row r="13" spans="1:16" ht="30" x14ac:dyDescent="0.25">
      <c r="A13" s="4" t="s">
        <v>18</v>
      </c>
      <c r="B13" s="2">
        <v>4086</v>
      </c>
      <c r="C13" s="5">
        <v>97</v>
      </c>
      <c r="D13" s="2">
        <v>1335.1</v>
      </c>
      <c r="E13" s="5">
        <v>76.900000000000006</v>
      </c>
      <c r="F13" s="2">
        <v>424</v>
      </c>
      <c r="G13" s="5">
        <v>100</v>
      </c>
      <c r="H13" s="2">
        <v>332</v>
      </c>
      <c r="I13" s="5">
        <v>96</v>
      </c>
      <c r="J13" s="2">
        <v>146</v>
      </c>
      <c r="K13" s="5">
        <v>98.6</v>
      </c>
      <c r="L13" s="2">
        <v>115</v>
      </c>
      <c r="M13" s="5">
        <v>81</v>
      </c>
      <c r="N13" s="7">
        <f t="shared" si="0"/>
        <v>6438.1</v>
      </c>
      <c r="O13" s="5">
        <f t="shared" ref="O13:O43" si="1">(N13/((B13/C13+D13/E13+F13/G13+H13/I13+J13/K13+L13/M13)*100))*100</f>
        <v>91.862574238489032</v>
      </c>
      <c r="P13"/>
    </row>
    <row r="14" spans="1:16" ht="30" x14ac:dyDescent="0.25">
      <c r="A14" s="4" t="s">
        <v>19</v>
      </c>
      <c r="B14" s="2">
        <v>1105</v>
      </c>
      <c r="C14" s="5">
        <v>27</v>
      </c>
      <c r="D14" s="2">
        <v>361</v>
      </c>
      <c r="E14" s="5">
        <v>28.3</v>
      </c>
      <c r="F14" s="2">
        <v>137</v>
      </c>
      <c r="G14" s="5">
        <v>32</v>
      </c>
      <c r="H14" s="2">
        <v>167</v>
      </c>
      <c r="I14" s="5">
        <v>50</v>
      </c>
      <c r="J14" s="2">
        <v>56</v>
      </c>
      <c r="K14" s="5">
        <v>38.4</v>
      </c>
      <c r="L14" s="2">
        <v>45</v>
      </c>
      <c r="M14" s="5">
        <v>39</v>
      </c>
      <c r="N14" s="7">
        <f t="shared" si="0"/>
        <v>1871</v>
      </c>
      <c r="O14" s="5">
        <f t="shared" si="1"/>
        <v>29.273006605713082</v>
      </c>
      <c r="P14"/>
    </row>
    <row r="15" spans="1:16" ht="30" x14ac:dyDescent="0.25">
      <c r="A15" s="4" t="s">
        <v>20</v>
      </c>
      <c r="B15" s="2">
        <v>654</v>
      </c>
      <c r="C15" s="5">
        <v>16</v>
      </c>
      <c r="D15" s="2">
        <v>252</v>
      </c>
      <c r="E15" s="5">
        <v>19.899999999999999</v>
      </c>
      <c r="F15" s="2">
        <v>40</v>
      </c>
      <c r="G15" s="5">
        <v>9</v>
      </c>
      <c r="H15" s="2">
        <v>86</v>
      </c>
      <c r="I15" s="5">
        <v>25</v>
      </c>
      <c r="J15" s="2">
        <v>9</v>
      </c>
      <c r="K15" s="5">
        <v>6.2</v>
      </c>
      <c r="L15" s="2">
        <v>17</v>
      </c>
      <c r="M15" s="5">
        <v>14.8</v>
      </c>
      <c r="N15" s="7">
        <f t="shared" si="0"/>
        <v>1058</v>
      </c>
      <c r="O15" s="5">
        <f t="shared" si="1"/>
        <v>16.525305388239719</v>
      </c>
      <c r="P15"/>
    </row>
    <row r="16" spans="1:16" ht="60" x14ac:dyDescent="0.25">
      <c r="A16" s="4" t="s">
        <v>21</v>
      </c>
      <c r="B16" s="2">
        <v>3958</v>
      </c>
      <c r="C16" s="5">
        <v>98</v>
      </c>
      <c r="D16" s="2">
        <v>1209</v>
      </c>
      <c r="E16" s="5">
        <v>99.8</v>
      </c>
      <c r="F16" s="2">
        <v>424</v>
      </c>
      <c r="G16" s="5">
        <v>100</v>
      </c>
      <c r="H16" s="2">
        <v>332</v>
      </c>
      <c r="I16" s="5">
        <v>100</v>
      </c>
      <c r="J16" s="2">
        <v>138</v>
      </c>
      <c r="K16" s="5">
        <v>94.5</v>
      </c>
      <c r="L16" s="2">
        <v>115</v>
      </c>
      <c r="M16" s="5">
        <v>100</v>
      </c>
      <c r="N16" s="7">
        <f t="shared" si="0"/>
        <v>6176</v>
      </c>
      <c r="O16" s="5">
        <f t="shared" si="1"/>
        <v>98.54433138015537</v>
      </c>
      <c r="P16"/>
    </row>
    <row r="17" spans="1:16" ht="30" x14ac:dyDescent="0.25">
      <c r="A17" s="4" t="s">
        <v>22</v>
      </c>
      <c r="B17" s="2">
        <v>2079</v>
      </c>
      <c r="C17" s="5">
        <v>51</v>
      </c>
      <c r="D17" s="2">
        <v>619</v>
      </c>
      <c r="E17" s="5">
        <v>51.1</v>
      </c>
      <c r="F17" s="2">
        <v>128</v>
      </c>
      <c r="G17" s="5">
        <v>30</v>
      </c>
      <c r="H17" s="2">
        <v>12</v>
      </c>
      <c r="I17" s="5">
        <v>72</v>
      </c>
      <c r="J17" s="2">
        <v>95</v>
      </c>
      <c r="K17" s="5">
        <v>65.099999999999994</v>
      </c>
      <c r="L17" s="2">
        <v>59</v>
      </c>
      <c r="M17" s="5">
        <v>51.3</v>
      </c>
      <c r="N17" s="7">
        <f t="shared" si="0"/>
        <v>2992</v>
      </c>
      <c r="O17" s="5">
        <f t="shared" si="1"/>
        <v>49.932466829450632</v>
      </c>
      <c r="P17"/>
    </row>
    <row r="18" spans="1:16" ht="15" customHeight="1" x14ac:dyDescent="0.25">
      <c r="A18" s="8" t="s">
        <v>23</v>
      </c>
      <c r="B18" s="8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8"/>
    </row>
    <row r="19" spans="1:16" ht="60" x14ac:dyDescent="0.25">
      <c r="A19" s="4" t="s">
        <v>24</v>
      </c>
      <c r="B19" s="2">
        <v>196</v>
      </c>
      <c r="C19" s="5">
        <v>100</v>
      </c>
      <c r="D19" s="2">
        <v>51</v>
      </c>
      <c r="E19" s="5">
        <v>100</v>
      </c>
      <c r="F19" s="2">
        <v>23</v>
      </c>
      <c r="G19" s="5">
        <v>100</v>
      </c>
      <c r="H19" s="2">
        <v>13</v>
      </c>
      <c r="I19" s="5">
        <v>80</v>
      </c>
      <c r="J19" s="2">
        <v>8</v>
      </c>
      <c r="K19" s="5">
        <v>100</v>
      </c>
      <c r="L19" s="2">
        <v>9</v>
      </c>
      <c r="M19" s="5">
        <v>100</v>
      </c>
      <c r="N19" s="7">
        <f>SUM(B19,D19,F19,H19,J19,L19)</f>
        <v>300</v>
      </c>
      <c r="O19" s="5">
        <f t="shared" si="1"/>
        <v>98.928276999175608</v>
      </c>
      <c r="P19"/>
    </row>
    <row r="20" spans="1:16" ht="45" x14ac:dyDescent="0.25">
      <c r="A20" s="4" t="s">
        <v>25</v>
      </c>
      <c r="B20" s="2">
        <v>196</v>
      </c>
      <c r="C20" s="5">
        <v>100</v>
      </c>
      <c r="D20" s="2">
        <v>51</v>
      </c>
      <c r="E20" s="5">
        <v>100</v>
      </c>
      <c r="F20" s="2">
        <v>23</v>
      </c>
      <c r="G20" s="5">
        <v>100</v>
      </c>
      <c r="H20" s="2">
        <v>15</v>
      </c>
      <c r="I20" s="5">
        <v>95</v>
      </c>
      <c r="J20" s="2">
        <v>8</v>
      </c>
      <c r="K20" s="5">
        <v>100</v>
      </c>
      <c r="L20" s="2">
        <v>9</v>
      </c>
      <c r="M20" s="5">
        <v>100</v>
      </c>
      <c r="N20" s="7">
        <f>SUM(B20,D20,F20,H20,J20,L20)</f>
        <v>302</v>
      </c>
      <c r="O20" s="5">
        <f t="shared" si="1"/>
        <v>99.739266469667996</v>
      </c>
      <c r="P20"/>
    </row>
    <row r="21" spans="1:16" ht="60" x14ac:dyDescent="0.25">
      <c r="A21" s="4" t="s">
        <v>26</v>
      </c>
      <c r="B21" s="2">
        <v>196</v>
      </c>
      <c r="C21" s="5">
        <v>100</v>
      </c>
      <c r="D21" s="2">
        <v>51</v>
      </c>
      <c r="E21" s="5">
        <v>100</v>
      </c>
      <c r="F21" s="2">
        <v>23</v>
      </c>
      <c r="G21" s="5">
        <v>100</v>
      </c>
      <c r="H21" s="2">
        <v>14</v>
      </c>
      <c r="I21" s="5">
        <v>89</v>
      </c>
      <c r="J21" s="2">
        <v>8</v>
      </c>
      <c r="K21" s="5">
        <v>100</v>
      </c>
      <c r="L21" s="2">
        <v>3</v>
      </c>
      <c r="M21" s="5">
        <v>33.299999999999997</v>
      </c>
      <c r="N21" s="7">
        <f>SUM(B21,D21,F21,H21,J21,L21)</f>
        <v>295</v>
      </c>
      <c r="O21" s="5">
        <f t="shared" si="1"/>
        <v>97.443561206140771</v>
      </c>
      <c r="P21"/>
    </row>
    <row r="22" spans="1:16" ht="45" x14ac:dyDescent="0.25">
      <c r="A22" s="4" t="s">
        <v>27</v>
      </c>
      <c r="B22" s="2">
        <v>196</v>
      </c>
      <c r="C22" s="5">
        <v>100</v>
      </c>
      <c r="D22" s="2">
        <v>51</v>
      </c>
      <c r="E22" s="5">
        <v>100</v>
      </c>
      <c r="F22" s="2">
        <v>23</v>
      </c>
      <c r="G22" s="5">
        <v>100</v>
      </c>
      <c r="H22" s="2">
        <v>10</v>
      </c>
      <c r="I22" s="5">
        <v>60</v>
      </c>
      <c r="J22" s="2">
        <v>8</v>
      </c>
      <c r="K22" s="5">
        <v>100</v>
      </c>
      <c r="L22" s="2">
        <v>6</v>
      </c>
      <c r="M22" s="5">
        <v>66.599999999999994</v>
      </c>
      <c r="N22" s="7">
        <f>SUM(B22,D22,F22,H22,J22,L22)</f>
        <v>294</v>
      </c>
      <c r="O22" s="5">
        <f t="shared" si="1"/>
        <v>96.813812744749043</v>
      </c>
      <c r="P22"/>
    </row>
    <row r="23" spans="1:16" ht="30" x14ac:dyDescent="0.25">
      <c r="A23" s="4" t="s">
        <v>28</v>
      </c>
      <c r="B23" s="2">
        <v>196</v>
      </c>
      <c r="C23" s="5">
        <v>100</v>
      </c>
      <c r="D23" s="2">
        <v>51</v>
      </c>
      <c r="E23" s="5">
        <v>100</v>
      </c>
      <c r="F23" s="2">
        <v>23</v>
      </c>
      <c r="G23" s="5">
        <v>100</v>
      </c>
      <c r="H23" s="2">
        <v>3</v>
      </c>
      <c r="I23" s="5">
        <v>100</v>
      </c>
      <c r="J23" s="2">
        <v>5</v>
      </c>
      <c r="K23" s="5">
        <v>100</v>
      </c>
      <c r="L23" s="2">
        <v>4</v>
      </c>
      <c r="M23" s="5">
        <v>100</v>
      </c>
      <c r="N23" s="7">
        <f>SUM(B23,D23,F23,H23,J23,L23)</f>
        <v>282</v>
      </c>
      <c r="O23" s="5">
        <f t="shared" si="1"/>
        <v>100.00000000000003</v>
      </c>
      <c r="P23"/>
    </row>
    <row r="24" spans="1:16" ht="15" customHeight="1" x14ac:dyDescent="0.25">
      <c r="A24" s="8" t="s">
        <v>29</v>
      </c>
      <c r="B24" s="8"/>
      <c r="C24" s="8"/>
      <c r="D24" s="8"/>
      <c r="E24" s="8"/>
      <c r="F24" s="8"/>
      <c r="G24" s="8"/>
      <c r="H24" s="8"/>
      <c r="I24" s="8"/>
      <c r="J24" s="8"/>
      <c r="K24" s="8"/>
      <c r="L24" s="8"/>
      <c r="M24" s="8"/>
      <c r="N24" s="8"/>
      <c r="O24" s="8"/>
    </row>
    <row r="25" spans="1:16" ht="30" x14ac:dyDescent="0.25">
      <c r="A25" s="4" t="s">
        <v>30</v>
      </c>
      <c r="B25" s="2">
        <v>196</v>
      </c>
      <c r="C25" s="5">
        <v>100</v>
      </c>
      <c r="D25" s="2">
        <v>51</v>
      </c>
      <c r="E25" s="5">
        <v>100</v>
      </c>
      <c r="F25" s="2">
        <v>23</v>
      </c>
      <c r="G25" s="5">
        <v>100</v>
      </c>
      <c r="H25" s="2">
        <v>16</v>
      </c>
      <c r="I25" s="5">
        <v>100</v>
      </c>
      <c r="J25" s="2">
        <v>8</v>
      </c>
      <c r="K25" s="5">
        <v>100</v>
      </c>
      <c r="L25" s="2">
        <v>9</v>
      </c>
      <c r="M25" s="5">
        <v>100</v>
      </c>
      <c r="N25" s="7">
        <f>SUM(B25,D25,F25,H25,J25,L25)</f>
        <v>303</v>
      </c>
      <c r="O25" s="5">
        <f t="shared" si="1"/>
        <v>100</v>
      </c>
      <c r="P25"/>
    </row>
    <row r="26" spans="1:16" ht="45" x14ac:dyDescent="0.25">
      <c r="A26" s="4" t="s">
        <v>31</v>
      </c>
      <c r="B26" s="2">
        <v>196</v>
      </c>
      <c r="C26" s="5">
        <v>100</v>
      </c>
      <c r="D26" s="2">
        <v>51</v>
      </c>
      <c r="E26" s="5">
        <v>100</v>
      </c>
      <c r="F26" s="2">
        <v>23</v>
      </c>
      <c r="G26" s="5">
        <v>100</v>
      </c>
      <c r="H26" s="2">
        <v>16</v>
      </c>
      <c r="I26" s="5">
        <v>100</v>
      </c>
      <c r="J26" s="2">
        <v>8</v>
      </c>
      <c r="K26" s="5">
        <v>100</v>
      </c>
      <c r="L26" s="2">
        <v>9</v>
      </c>
      <c r="M26" s="5">
        <v>100</v>
      </c>
      <c r="N26" s="7">
        <f>SUM(B26,D26,F26,H26,J26,L26)</f>
        <v>303</v>
      </c>
      <c r="O26" s="5">
        <f t="shared" si="1"/>
        <v>100</v>
      </c>
      <c r="P26"/>
    </row>
    <row r="27" spans="1:16" ht="60" x14ac:dyDescent="0.25">
      <c r="A27" s="4" t="s">
        <v>32</v>
      </c>
      <c r="B27" s="2">
        <v>196</v>
      </c>
      <c r="C27" s="5">
        <v>100</v>
      </c>
      <c r="D27" s="2">
        <v>51</v>
      </c>
      <c r="E27" s="5">
        <v>100</v>
      </c>
      <c r="F27" s="2">
        <v>23</v>
      </c>
      <c r="G27" s="5">
        <v>100</v>
      </c>
      <c r="H27" s="2">
        <v>16</v>
      </c>
      <c r="I27" s="5">
        <v>100</v>
      </c>
      <c r="J27" s="2">
        <v>8</v>
      </c>
      <c r="K27" s="5">
        <v>100</v>
      </c>
      <c r="L27" s="2">
        <v>9</v>
      </c>
      <c r="M27" s="5">
        <v>100</v>
      </c>
      <c r="N27" s="7">
        <f>SUM(B27,D27,F27,H27,J27,L27)</f>
        <v>303</v>
      </c>
      <c r="O27" s="5">
        <f t="shared" si="1"/>
        <v>100</v>
      </c>
      <c r="P27"/>
    </row>
    <row r="28" spans="1:16" ht="30" x14ac:dyDescent="0.25">
      <c r="A28" s="4" t="s">
        <v>33</v>
      </c>
      <c r="B28" s="2">
        <v>179</v>
      </c>
      <c r="C28" s="5">
        <v>91</v>
      </c>
      <c r="D28" s="2">
        <v>51</v>
      </c>
      <c r="E28" s="5">
        <v>100</v>
      </c>
      <c r="F28" s="2">
        <v>23</v>
      </c>
      <c r="G28" s="5">
        <v>100</v>
      </c>
      <c r="H28" s="2">
        <v>16</v>
      </c>
      <c r="I28" s="5">
        <v>100</v>
      </c>
      <c r="J28" s="2">
        <v>8</v>
      </c>
      <c r="K28" s="5">
        <v>100</v>
      </c>
      <c r="L28" s="2">
        <v>8</v>
      </c>
      <c r="M28" s="5">
        <v>88.8</v>
      </c>
      <c r="N28" s="7">
        <f>SUM(B28,D28,F28,H28,J28,L28)</f>
        <v>285</v>
      </c>
      <c r="O28" s="5">
        <f t="shared" si="1"/>
        <v>93.838805553690307</v>
      </c>
      <c r="P28"/>
    </row>
    <row r="29" spans="1:16" ht="15" customHeight="1" x14ac:dyDescent="0.25">
      <c r="A29" s="9" t="s">
        <v>34</v>
      </c>
      <c r="B29" s="9"/>
      <c r="C29" s="9"/>
      <c r="D29" s="9"/>
      <c r="E29" s="9"/>
      <c r="F29" s="9"/>
      <c r="G29" s="9"/>
      <c r="H29" s="9"/>
      <c r="I29" s="9"/>
      <c r="J29" s="9"/>
      <c r="K29" s="9"/>
      <c r="L29" s="9"/>
      <c r="M29" s="9"/>
      <c r="N29" s="9"/>
      <c r="O29" s="9"/>
    </row>
    <row r="30" spans="1:16" ht="75" x14ac:dyDescent="0.25">
      <c r="A30" s="4" t="s">
        <v>35</v>
      </c>
      <c r="B30" s="2">
        <v>196</v>
      </c>
      <c r="C30" s="5">
        <v>100</v>
      </c>
      <c r="D30" s="2">
        <v>51</v>
      </c>
      <c r="E30" s="5">
        <v>100</v>
      </c>
      <c r="F30" s="2">
        <v>23</v>
      </c>
      <c r="G30" s="5">
        <v>100</v>
      </c>
      <c r="H30" s="2">
        <v>16</v>
      </c>
      <c r="I30" s="5">
        <v>100</v>
      </c>
      <c r="J30" s="2">
        <v>8</v>
      </c>
      <c r="K30" s="5">
        <v>100</v>
      </c>
      <c r="L30" s="2">
        <v>9</v>
      </c>
      <c r="M30" s="5">
        <v>100</v>
      </c>
      <c r="N30" s="7">
        <f>SUM(B30,D30,F30,H30,J30,L30)</f>
        <v>303</v>
      </c>
      <c r="O30" s="5">
        <f t="shared" si="1"/>
        <v>100</v>
      </c>
      <c r="P30"/>
    </row>
    <row r="31" spans="1:16" ht="30" x14ac:dyDescent="0.25">
      <c r="A31" s="4" t="s">
        <v>36</v>
      </c>
      <c r="B31" s="2">
        <v>47106</v>
      </c>
      <c r="C31" s="5">
        <v>100</v>
      </c>
      <c r="D31" s="2">
        <v>11855</v>
      </c>
      <c r="E31" s="5">
        <v>82.4</v>
      </c>
      <c r="F31" s="2">
        <v>4143</v>
      </c>
      <c r="G31" s="5">
        <v>91</v>
      </c>
      <c r="H31" s="2">
        <v>2285</v>
      </c>
      <c r="I31" s="5">
        <v>86</v>
      </c>
      <c r="J31" s="2">
        <v>1399</v>
      </c>
      <c r="K31" s="5">
        <v>98.8</v>
      </c>
      <c r="L31" s="2">
        <v>1244</v>
      </c>
      <c r="M31" s="5">
        <v>81</v>
      </c>
      <c r="N31" s="7">
        <f>SUM(B31,D31,F31,H31,J31,L31)</f>
        <v>68032</v>
      </c>
      <c r="O31" s="5">
        <f t="shared" si="1"/>
        <v>94.944286135958066</v>
      </c>
      <c r="P31"/>
    </row>
    <row r="32" spans="1:16" ht="45" x14ac:dyDescent="0.25">
      <c r="A32" s="4" t="s">
        <v>37</v>
      </c>
      <c r="B32" s="2">
        <v>32859</v>
      </c>
      <c r="C32" s="5">
        <v>70</v>
      </c>
      <c r="D32" s="2">
        <v>13318</v>
      </c>
      <c r="E32" s="5">
        <v>92.6</v>
      </c>
      <c r="F32" s="2">
        <v>2500</v>
      </c>
      <c r="G32" s="5">
        <v>55</v>
      </c>
      <c r="H32" s="2">
        <v>2099</v>
      </c>
      <c r="I32" s="5">
        <v>89</v>
      </c>
      <c r="J32" s="2">
        <v>930</v>
      </c>
      <c r="K32" s="5">
        <v>65.7</v>
      </c>
      <c r="L32" s="2">
        <v>711</v>
      </c>
      <c r="M32" s="5">
        <v>46.3</v>
      </c>
      <c r="N32" s="7">
        <f>SUM(B32,D32,F32,H32,J32,L32)</f>
        <v>52417</v>
      </c>
      <c r="O32" s="5">
        <f t="shared" si="1"/>
        <v>73.641348488723153</v>
      </c>
      <c r="P32"/>
    </row>
    <row r="33" spans="1:16" ht="30" x14ac:dyDescent="0.25">
      <c r="A33" s="4" t="s">
        <v>38</v>
      </c>
      <c r="B33" s="2">
        <v>52</v>
      </c>
      <c r="C33" s="5">
        <v>27</v>
      </c>
      <c r="D33" s="2">
        <v>51</v>
      </c>
      <c r="E33" s="5">
        <v>100</v>
      </c>
      <c r="F33" s="2">
        <v>3</v>
      </c>
      <c r="G33" s="5">
        <v>13</v>
      </c>
      <c r="H33" s="2">
        <v>2</v>
      </c>
      <c r="I33" s="5">
        <v>13</v>
      </c>
      <c r="J33" s="2">
        <v>8</v>
      </c>
      <c r="K33" s="5">
        <v>100</v>
      </c>
      <c r="L33" s="2">
        <v>6</v>
      </c>
      <c r="M33" s="5">
        <v>66.67</v>
      </c>
      <c r="N33" s="7">
        <f>SUM(B33,D33,F33,H33,J33,L33)</f>
        <v>122</v>
      </c>
      <c r="O33" s="5">
        <f t="shared" si="1"/>
        <v>40.79535137664417</v>
      </c>
      <c r="P33"/>
    </row>
    <row r="34" spans="1:16" ht="15" customHeight="1" x14ac:dyDescent="0.25">
      <c r="A34" s="9" t="s">
        <v>39</v>
      </c>
      <c r="B34" s="9"/>
      <c r="C34" s="9"/>
      <c r="D34" s="9"/>
      <c r="E34" s="9"/>
      <c r="F34" s="9"/>
      <c r="G34" s="9"/>
      <c r="H34" s="9"/>
      <c r="I34" s="9"/>
      <c r="J34" s="9"/>
      <c r="K34" s="9"/>
      <c r="L34" s="9"/>
      <c r="M34" s="9"/>
      <c r="N34" s="9"/>
      <c r="O34" s="9"/>
    </row>
    <row r="35" spans="1:16" ht="30" x14ac:dyDescent="0.25">
      <c r="A35" s="4" t="s">
        <v>40</v>
      </c>
      <c r="B35" s="2">
        <v>187</v>
      </c>
      <c r="C35" s="5">
        <v>95</v>
      </c>
      <c r="D35" s="2">
        <v>48</v>
      </c>
      <c r="E35" s="5">
        <v>94</v>
      </c>
      <c r="F35" s="2">
        <v>23</v>
      </c>
      <c r="G35" s="5">
        <v>100</v>
      </c>
      <c r="H35" s="2">
        <v>12</v>
      </c>
      <c r="I35" s="5">
        <v>86</v>
      </c>
      <c r="J35" s="2">
        <v>8</v>
      </c>
      <c r="K35" s="5">
        <v>100</v>
      </c>
      <c r="L35" s="2">
        <v>9</v>
      </c>
      <c r="M35" s="5">
        <v>100</v>
      </c>
      <c r="N35" s="7">
        <f t="shared" ref="N35:N40" si="2">SUM(B35,D35,F35,H35,J35,L35)</f>
        <v>287</v>
      </c>
      <c r="O35" s="5">
        <f t="shared" si="1"/>
        <v>95.0773697060676</v>
      </c>
      <c r="P35"/>
    </row>
    <row r="36" spans="1:16" ht="30" x14ac:dyDescent="0.25">
      <c r="A36" s="4" t="s">
        <v>41</v>
      </c>
      <c r="B36" s="2">
        <v>164</v>
      </c>
      <c r="C36" s="5">
        <v>84</v>
      </c>
      <c r="D36" s="2">
        <v>39</v>
      </c>
      <c r="E36" s="5">
        <v>76.5</v>
      </c>
      <c r="F36" s="2">
        <v>23</v>
      </c>
      <c r="G36" s="5">
        <v>100</v>
      </c>
      <c r="H36" s="2">
        <v>14</v>
      </c>
      <c r="I36" s="5">
        <v>90</v>
      </c>
      <c r="J36" s="2">
        <v>6</v>
      </c>
      <c r="K36" s="5">
        <v>75</v>
      </c>
      <c r="L36" s="2">
        <v>4</v>
      </c>
      <c r="M36" s="5">
        <v>44.4</v>
      </c>
      <c r="N36" s="7">
        <f t="shared" si="2"/>
        <v>250</v>
      </c>
      <c r="O36" s="5">
        <f t="shared" si="1"/>
        <v>82.840967501890034</v>
      </c>
      <c r="P36"/>
    </row>
    <row r="37" spans="1:16" ht="30" x14ac:dyDescent="0.25">
      <c r="A37" s="4" t="s">
        <v>42</v>
      </c>
      <c r="B37" s="2">
        <v>196</v>
      </c>
      <c r="C37" s="5">
        <v>100</v>
      </c>
      <c r="D37" s="2">
        <v>51</v>
      </c>
      <c r="E37" s="5">
        <v>100</v>
      </c>
      <c r="F37" s="2">
        <v>23</v>
      </c>
      <c r="G37" s="5">
        <v>100</v>
      </c>
      <c r="H37" s="2">
        <v>16</v>
      </c>
      <c r="I37" s="5">
        <v>100</v>
      </c>
      <c r="J37" s="2">
        <v>8</v>
      </c>
      <c r="K37" s="5">
        <v>100</v>
      </c>
      <c r="L37" s="2">
        <v>9</v>
      </c>
      <c r="M37" s="5">
        <v>100</v>
      </c>
      <c r="N37" s="7">
        <f t="shared" si="2"/>
        <v>303</v>
      </c>
      <c r="O37" s="5">
        <f t="shared" si="1"/>
        <v>100</v>
      </c>
      <c r="P37"/>
    </row>
    <row r="38" spans="1:16" ht="60" x14ac:dyDescent="0.25">
      <c r="A38" s="4" t="s">
        <v>43</v>
      </c>
      <c r="B38" s="2">
        <v>175</v>
      </c>
      <c r="C38" s="5">
        <v>89</v>
      </c>
      <c r="D38" s="2">
        <v>43</v>
      </c>
      <c r="E38" s="5">
        <v>84.3</v>
      </c>
      <c r="F38" s="2">
        <v>23</v>
      </c>
      <c r="G38" s="5">
        <v>100</v>
      </c>
      <c r="H38" s="2">
        <v>1</v>
      </c>
      <c r="I38" s="5">
        <v>7</v>
      </c>
      <c r="J38" s="2">
        <v>0</v>
      </c>
      <c r="K38" s="5">
        <v>0</v>
      </c>
      <c r="L38" s="2">
        <v>7</v>
      </c>
      <c r="M38" s="5">
        <v>77.7</v>
      </c>
      <c r="N38" s="7">
        <f t="shared" si="2"/>
        <v>249</v>
      </c>
      <c r="O38" s="5">
        <f>(N38/((B38/C38+D38/E38+F38/G38+H38/I38+L38/M38)*100))*100</f>
        <v>84.713401841994013</v>
      </c>
      <c r="P38"/>
    </row>
    <row r="39" spans="1:16" ht="75" x14ac:dyDescent="0.25">
      <c r="A39" s="4" t="s">
        <v>44</v>
      </c>
      <c r="B39" s="2">
        <v>196</v>
      </c>
      <c r="C39" s="5">
        <v>100</v>
      </c>
      <c r="D39" s="2">
        <v>51</v>
      </c>
      <c r="E39" s="5">
        <v>100</v>
      </c>
      <c r="F39" s="2">
        <v>23</v>
      </c>
      <c r="G39" s="5">
        <v>100</v>
      </c>
      <c r="H39" s="2">
        <v>15</v>
      </c>
      <c r="I39" s="5">
        <v>92</v>
      </c>
      <c r="J39" s="2">
        <v>8</v>
      </c>
      <c r="K39" s="5">
        <v>100</v>
      </c>
      <c r="L39" s="2">
        <v>9</v>
      </c>
      <c r="M39" s="5">
        <v>100</v>
      </c>
      <c r="N39" s="7">
        <f t="shared" si="2"/>
        <v>302</v>
      </c>
      <c r="O39" s="5">
        <f t="shared" si="1"/>
        <v>99.569954128440372</v>
      </c>
      <c r="P39"/>
    </row>
    <row r="40" spans="1:16" ht="30" x14ac:dyDescent="0.25">
      <c r="A40" s="4" t="s">
        <v>45</v>
      </c>
      <c r="B40" s="2">
        <v>196</v>
      </c>
      <c r="C40" s="5">
        <v>100</v>
      </c>
      <c r="D40" s="2">
        <v>51</v>
      </c>
      <c r="E40" s="5">
        <v>100</v>
      </c>
      <c r="F40" s="2">
        <v>23</v>
      </c>
      <c r="G40" s="5">
        <v>100</v>
      </c>
      <c r="H40" s="2">
        <v>15</v>
      </c>
      <c r="I40" s="5">
        <v>97</v>
      </c>
      <c r="J40" s="2">
        <v>8</v>
      </c>
      <c r="K40" s="5">
        <v>100</v>
      </c>
      <c r="L40" s="2">
        <v>9</v>
      </c>
      <c r="M40" s="5">
        <v>100</v>
      </c>
      <c r="N40" s="7">
        <f t="shared" si="2"/>
        <v>302</v>
      </c>
      <c r="O40" s="5">
        <f t="shared" si="1"/>
        <v>99.846620539214044</v>
      </c>
      <c r="P40"/>
    </row>
    <row r="41" spans="1:16" ht="15" customHeight="1" x14ac:dyDescent="0.25">
      <c r="A41" s="10" t="s">
        <v>46</v>
      </c>
      <c r="B41" s="11"/>
      <c r="C41" s="11"/>
      <c r="D41" s="11"/>
      <c r="E41" s="11"/>
      <c r="F41" s="11"/>
      <c r="G41" s="11"/>
      <c r="H41" s="11"/>
      <c r="I41" s="11"/>
      <c r="J41" s="11"/>
      <c r="K41" s="11"/>
      <c r="L41" s="11"/>
      <c r="M41" s="11"/>
      <c r="N41" s="11"/>
      <c r="O41" s="12"/>
    </row>
    <row r="42" spans="1:16" x14ac:dyDescent="0.25">
      <c r="A42" s="4" t="s">
        <v>47</v>
      </c>
      <c r="B42" s="2">
        <v>196</v>
      </c>
      <c r="C42" s="5">
        <v>100</v>
      </c>
      <c r="D42" s="2">
        <v>51</v>
      </c>
      <c r="E42" s="5">
        <v>100</v>
      </c>
      <c r="F42" s="2">
        <v>23</v>
      </c>
      <c r="G42" s="5">
        <v>100</v>
      </c>
      <c r="H42" s="2">
        <v>16</v>
      </c>
      <c r="I42" s="5">
        <v>100</v>
      </c>
      <c r="J42" s="2">
        <v>8</v>
      </c>
      <c r="K42" s="5">
        <v>100</v>
      </c>
      <c r="L42" s="2">
        <v>9</v>
      </c>
      <c r="M42" s="5">
        <v>100</v>
      </c>
      <c r="N42" s="7">
        <f>SUM(B42,D42,F42,H42,J42,L42)</f>
        <v>303</v>
      </c>
      <c r="O42" s="5">
        <f t="shared" si="1"/>
        <v>100</v>
      </c>
      <c r="P42"/>
    </row>
    <row r="43" spans="1:16" x14ac:dyDescent="0.25">
      <c r="A43" s="4" t="s">
        <v>48</v>
      </c>
      <c r="B43" s="2">
        <v>196</v>
      </c>
      <c r="C43" s="5">
        <v>100</v>
      </c>
      <c r="D43" s="2">
        <v>51</v>
      </c>
      <c r="E43" s="5">
        <v>100</v>
      </c>
      <c r="F43" s="2">
        <v>23</v>
      </c>
      <c r="G43" s="5">
        <v>100</v>
      </c>
      <c r="H43" s="2">
        <v>16</v>
      </c>
      <c r="I43" s="5">
        <v>100</v>
      </c>
      <c r="J43" s="2">
        <v>8</v>
      </c>
      <c r="K43" s="5">
        <v>100</v>
      </c>
      <c r="L43" s="2">
        <v>9</v>
      </c>
      <c r="M43" s="5">
        <v>100</v>
      </c>
      <c r="N43" s="7">
        <f>SUM(B43,D43,F43,H43,J43,L43)</f>
        <v>303</v>
      </c>
      <c r="O43" s="5">
        <f t="shared" si="1"/>
        <v>100</v>
      </c>
      <c r="P43"/>
    </row>
  </sheetData>
  <mergeCells count="18">
    <mergeCell ref="A1:O1"/>
    <mergeCell ref="A2:A3"/>
    <mergeCell ref="B2:C2"/>
    <mergeCell ref="D2:E2"/>
    <mergeCell ref="F2:G2"/>
    <mergeCell ref="H2:I2"/>
    <mergeCell ref="J2:K2"/>
    <mergeCell ref="L2:M2"/>
    <mergeCell ref="A24:O24"/>
    <mergeCell ref="A29:O29"/>
    <mergeCell ref="A34:O34"/>
    <mergeCell ref="A41:O41"/>
    <mergeCell ref="A4:O4"/>
    <mergeCell ref="A5:O5"/>
    <mergeCell ref="A8:O8"/>
    <mergeCell ref="A10:O10"/>
    <mergeCell ref="A11:O11"/>
    <mergeCell ref="A18:O18"/>
  </mergeCells>
  <pageMargins left="0.70000000000000007" right="0.70000000000000007" top="1.1437007874015752" bottom="1.1437007874015752" header="0.75000000000000011" footer="0.75000000000000011"/>
  <pageSetup paperSize="0" fitToWidth="0" fitToHeight="0" orientation="portrait" horizontalDpi="0" verticalDpi="0" copies="0"/>
  <headerFooter alignWithMargins="0"/>
  <ignoredErrors>
    <ignoredError sqref="O38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Свод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Марина</dc:creator>
  <cp:lastModifiedBy>В.А. Петров</cp:lastModifiedBy>
  <dcterms:created xsi:type="dcterms:W3CDTF">2022-04-04T16:47:41Z</dcterms:created>
  <dcterms:modified xsi:type="dcterms:W3CDTF">2022-07-12T10:59:11Z</dcterms:modified>
</cp:coreProperties>
</file>