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605" windowHeight="9435"/>
  </bookViews>
  <sheets>
    <sheet name="Свод" sheetId="1" r:id="rId1"/>
  </sheets>
  <calcPr calcId="145621"/>
</workbook>
</file>

<file path=xl/calcChain.xml><?xml version="1.0" encoding="utf-8"?>
<calcChain xmlns="http://schemas.openxmlformats.org/spreadsheetml/2006/main">
  <c r="BO23" i="1" l="1"/>
  <c r="BO15" i="1"/>
  <c r="BO14" i="1"/>
  <c r="BO36" i="1"/>
  <c r="BO37" i="1"/>
  <c r="BO33" i="1"/>
  <c r="BO28" i="1"/>
  <c r="BO19" i="1"/>
  <c r="BO12" i="1"/>
  <c r="BN43" i="1"/>
  <c r="BN42" i="1"/>
  <c r="BO42" i="1" s="1"/>
  <c r="BN36" i="1"/>
  <c r="BN37" i="1"/>
  <c r="BN38" i="1"/>
  <c r="BO38" i="1" s="1"/>
  <c r="BN39" i="1"/>
  <c r="BN40" i="1"/>
  <c r="BN35" i="1"/>
  <c r="BN31" i="1"/>
  <c r="BN32" i="1"/>
  <c r="BN33" i="1"/>
  <c r="BN30" i="1"/>
  <c r="BN26" i="1"/>
  <c r="BN27" i="1"/>
  <c r="BN28" i="1"/>
  <c r="BN25" i="1"/>
  <c r="BN20" i="1"/>
  <c r="BN21" i="1"/>
  <c r="BN22" i="1"/>
  <c r="BN23" i="1"/>
  <c r="BN19" i="1"/>
  <c r="BN13" i="1"/>
  <c r="BN14" i="1"/>
  <c r="BN15" i="1"/>
  <c r="BN16" i="1"/>
  <c r="BN17" i="1"/>
  <c r="BN12" i="1"/>
  <c r="BN9" i="1"/>
  <c r="BO9" i="1" s="1"/>
  <c r="BN7" i="1"/>
  <c r="BO7" i="1" s="1"/>
  <c r="BN6" i="1"/>
  <c r="BO6" i="1" s="1"/>
  <c r="BO17" i="1" l="1"/>
  <c r="BO20" i="1"/>
  <c r="BO26" i="1"/>
  <c r="BO35" i="1"/>
  <c r="BO40" i="1"/>
  <c r="BO22" i="1"/>
  <c r="BO13" i="1"/>
  <c r="BO21" i="1"/>
  <c r="BO27" i="1"/>
  <c r="BO31" i="1"/>
  <c r="BO32" i="1"/>
  <c r="BO16" i="1"/>
  <c r="BO25" i="1"/>
  <c r="BO30" i="1"/>
  <c r="BO39" i="1"/>
  <c r="BO43" i="1"/>
</calcChain>
</file>

<file path=xl/sharedStrings.xml><?xml version="1.0" encoding="utf-8"?>
<sst xmlns="http://schemas.openxmlformats.org/spreadsheetml/2006/main" count="142" uniqueCount="79">
  <si>
    <t>Показатели</t>
  </si>
  <si>
    <t>Алексеевский муниципальный район</t>
  </si>
  <si>
    <t>Быковский муниципальный район</t>
  </si>
  <si>
    <t>Городищенский муниципальный район</t>
  </si>
  <si>
    <t>Даниловский муниципальный район</t>
  </si>
  <si>
    <t>Дубовский муниципальный район</t>
  </si>
  <si>
    <t>Еланский муниципальный район</t>
  </si>
  <si>
    <t>Жирновский муниципальный район</t>
  </si>
  <si>
    <t>Иловлинский муниципальный район</t>
  </si>
  <si>
    <t>Калачевский муниципальный район</t>
  </si>
  <si>
    <t>Камышинский муниципальный район</t>
  </si>
  <si>
    <t>Киквидзенский муниципальный район</t>
  </si>
  <si>
    <t>Клетский муниципальный район</t>
  </si>
  <si>
    <t>Котельниковский муниципальный район</t>
  </si>
  <si>
    <t>Котовский муниципальный район</t>
  </si>
  <si>
    <t>Кумылженский муниципальный район</t>
  </si>
  <si>
    <t>Ленинский муниципальный район</t>
  </si>
  <si>
    <t>Нехаевский муниципальный район</t>
  </si>
  <si>
    <t>Николаевский муниципальный район</t>
  </si>
  <si>
    <t>Новоаннинский муниципальный район</t>
  </si>
  <si>
    <t>Новониколаевский муниципальный район</t>
  </si>
  <si>
    <t>Октябрьский муниципальный район</t>
  </si>
  <si>
    <t>Ольховский муниципальный район</t>
  </si>
  <si>
    <t>Палласовский муниципальный район</t>
  </si>
  <si>
    <t>Руднянский муниципальный район</t>
  </si>
  <si>
    <t>Светлоярский муниципальный район</t>
  </si>
  <si>
    <t>Серафимовичский муниципальный район</t>
  </si>
  <si>
    <t>Среднеахтубинский муниципальный район</t>
  </si>
  <si>
    <t>Старополтавский муниципальный район</t>
  </si>
  <si>
    <t>Суровикинский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</si>
  <si>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</si>
  <si>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</si>
  <si>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</si>
  <si>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Итог Сумма по полю Количество, ед.</t>
  </si>
  <si>
    <t>Количество, ед.</t>
  </si>
  <si>
    <t>1 блок Показатели качества образовательных программ дошкольного образования</t>
  </si>
  <si>
    <t>1.1. Качество основной образовательной программы дошкольного образования</t>
  </si>
  <si>
    <t>1.1.1. Основная образовательная программа дошкольного образования (далее – ООП ДОО)</t>
  </si>
  <si>
    <t>1.1.2. Содержание образовательной программы дошкольного образования обеспечивает развитие личности в соответствии с возрастными и индивидуальными особенностями детей по следующим компонентам: социально-коммуникативное развитие познавательное развитие; речевое развитие; художественно-эстетическое развитие; физическое развитие</t>
  </si>
  <si>
    <t>1.2.Качество адаптированной основной образовательной программы дошкольного образования</t>
  </si>
  <si>
    <t>1.2.1. Адаптированная основная образовательная программа дошкольного образования</t>
  </si>
  <si>
    <t>2 блок Показатели качества образовательных условий в дошкольных образовательных организациях</t>
  </si>
  <si>
    <t>2.1. Кадровые условия</t>
  </si>
  <si>
    <t>2.1.1. Количество руководителей образовательных организаций, реализующих программы дошкольного образования (далее – ДОО), обладающих требуемым качеством профессиональной подготовки</t>
  </si>
  <si>
    <t>2.1.2. Обеспеченность ДОО педагогическими кадрами, %</t>
  </si>
  <si>
    <t>2.1.3. Количество педагогических работников с первой квалификационной категорией</t>
  </si>
  <si>
    <t>2.1.4. Количество педагогических работников с высшей квалификационной категорией</t>
  </si>
  <si>
    <t>2.1.5. Количество педагогических работников, прошедших курсы повышения квалификации по актуальным вопросам дошкольного образования за последние 3 года</t>
  </si>
  <si>
    <t>2.1.6. Количество педагогических работников с высшим образованием</t>
  </si>
  <si>
    <t>2.2. Развивающая предметно-пространственная среда</t>
  </si>
  <si>
    <t>2.2.1. В группе оборудовано как минимум 2 различных центра интересов, которые дают возможность детям приобрести разнообразный опыт</t>
  </si>
  <si>
    <t>2.2.2. В группе оборудовано пространство ДОО для двигательной активности, в том числе развития крупной и мелкой моторики</t>
  </si>
  <si>
    <t>2.2.3. Предметно-пространственная среда на свежем воздухе, доступная воспитанникам группы, соответствует возрастным потребностям воспитанников</t>
  </si>
  <si>
    <t>2.2.4. Предметно-пространственная среда ДОО, доступная воспитанникам группы вне группового помещения</t>
  </si>
  <si>
    <t>2.2.5. в ДОО созданы условия для обучающихся с ОВЗ</t>
  </si>
  <si>
    <t>2.3. Психолого-педагогические условия</t>
  </si>
  <si>
    <t>2.3.1. В группе создана и поддерживается доброжелательная атмосфера</t>
  </si>
  <si>
    <t>2.3.2. Поддержка детской инициативы и самостоятельности детей в специфических для них видах деятельности</t>
  </si>
  <si>
    <t>2.3.4. Использование в образовательной деятельности форм и методов работы с детьми, соответствующих их возрастным и индивидуальным особенностям</t>
  </si>
  <si>
    <t>2.3.5. Защита детей от всех форм физического и психического насилия</t>
  </si>
  <si>
    <t>3 блок Показатели качества взаимодействия с семьей (участие семьи в образовательной деятельности, удовлетворённость семьи образовательными услугами, индивидуальная поддержка развития детей в семье)</t>
  </si>
  <si>
    <t>3.1. Организация взаимодействия ДОО с семьей (обеспечение государственно-общественного характера управления в ДОО с привлечением родителей (законных представителей)</t>
  </si>
  <si>
    <t>3.2. Удовлетворенность родителей образовательными услугами</t>
  </si>
  <si>
    <t>3.3. Участие родителей (законных представителей) в образовательной деятельности ДОО</t>
  </si>
  <si>
    <t>3.4. Наличие индивидуальной поддержки развития детей в семье</t>
  </si>
  <si>
    <t>4 блок Показатели качества по обеспечению здоровья, безопасности и качеству услуг по присмотру и ухода</t>
  </si>
  <si>
    <t>4.1. В ДОО созданы санитарно-гигиенические условия</t>
  </si>
  <si>
    <t>4.2. В ДОО проводятся мероприятия по сохранению и укреплению здоровья</t>
  </si>
  <si>
    <t>4.3. В ДОО организован процесс питания в соответствии с установленными требованиями</t>
  </si>
  <si>
    <t>4.4. В ДОО организовано медицинское обслуживание в соответствии с действующим законодательством в сфере образования и здравоохранения</t>
  </si>
  <si>
    <t>4.5. Обеспечена безопасность внутреннего помещения ДОО (группового и вне группового): соответствие требованиям СанПиН и нормативам, правилам пожарной безопасности и др. правилам безопасности</t>
  </si>
  <si>
    <t>4.6. Обеспечена безопасность территории ДОО для прогулок на свежем воздухе</t>
  </si>
  <si>
    <t>5 блок Показатели качества управления в дошкольной образовательной организации</t>
  </si>
  <si>
    <t>5.1. В ДОО функционирует ВСОКО</t>
  </si>
  <si>
    <t>5.2. В ДОО разработана программа развития</t>
  </si>
  <si>
    <t>Доля %</t>
  </si>
  <si>
    <t>Доля%</t>
  </si>
  <si>
    <t>Итог Доля, %</t>
  </si>
  <si>
    <t>Сводная таблица результатов  мониторинга качества дошкольного образования (муниципальные районы) Волгоградской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</si>
</sst>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.00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AE3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16">
    <xf numFmtId="0" fontId="0" fillId="0" borderId="0" xfId="0"/>
    <xf numFmtId="164" fontId="1" fillId="0" borderId="0" xfId="1" applyFont="1" applyFill="1" applyAlignment="1">
      <alignment wrapText="1"/>
    </xf>
    <xf numFmtId="164" fontId="1" fillId="0" borderId="2" xfId="1" applyFont="1" applyFill="1" applyBorder="1" applyAlignment="1">
      <alignment horizontal="center" vertical="center" wrapText="1"/>
    </xf>
    <xf numFmtId="164" fontId="1" fillId="0" borderId="0" xfId="1" applyFont="1" applyFill="1" applyAlignment="1">
      <alignment horizontal="center" vertical="center" wrapText="1"/>
    </xf>
    <xf numFmtId="164" fontId="1" fillId="0" borderId="2" xfId="1" applyFont="1" applyFill="1" applyBorder="1" applyAlignment="1">
      <alignment horizontal="left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4" fontId="1" fillId="0" borderId="0" xfId="1" applyFont="1" applyFill="1" applyAlignment="1">
      <alignment horizontal="left" wrapText="1"/>
    </xf>
    <xf numFmtId="164" fontId="1" fillId="0" borderId="2" xfId="1" applyFont="1" applyFill="1" applyBorder="1" applyAlignment="1">
      <alignment horizontal="center" vertical="center" wrapText="1"/>
    </xf>
    <xf numFmtId="164" fontId="5" fillId="3" borderId="2" xfId="1" applyFont="1" applyFill="1" applyBorder="1" applyAlignment="1">
      <alignment horizontal="left" vertical="center" wrapText="1"/>
    </xf>
    <xf numFmtId="164" fontId="5" fillId="2" borderId="2" xfId="1" applyFont="1" applyFill="1" applyBorder="1" applyAlignment="1">
      <alignment horizontal="left" vertical="center" wrapText="1"/>
    </xf>
    <xf numFmtId="164" fontId="5" fillId="5" borderId="3" xfId="1" applyFont="1" applyFill="1" applyBorder="1" applyAlignment="1">
      <alignment horizontal="left" vertical="center" wrapText="1"/>
    </xf>
    <xf numFmtId="164" fontId="5" fillId="5" borderId="4" xfId="1" applyFont="1" applyFill="1" applyBorder="1" applyAlignment="1">
      <alignment horizontal="left" vertical="center" wrapText="1"/>
    </xf>
    <xf numFmtId="164" fontId="5" fillId="5" borderId="5" xfId="1" applyFont="1" applyFill="1" applyBorder="1" applyAlignment="1">
      <alignment horizontal="left" vertical="center" wrapText="1"/>
    </xf>
    <xf numFmtId="164" fontId="1" fillId="0" borderId="2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left" vertical="center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V43"/>
  <sheetViews>
    <sheetView tabSelected="1" zoomScale="90" zoomScaleNormal="90" workbookViewId="0">
      <selection activeCell="BO9" sqref="BO9"/>
    </sheetView>
  </sheetViews>
  <sheetFormatPr defaultRowHeight="15" x14ac:dyDescent="0.25"/>
  <cols>
    <col min="1" max="1" width="39.875" style="7" customWidth="1"/>
    <col min="2" max="1010" width="10.625" style="1" customWidth="1"/>
    <col min="1011" max="1011" width="9" customWidth="1"/>
  </cols>
  <sheetData>
    <row r="1" spans="1:68" ht="47.25" customHeight="1" x14ac:dyDescent="0.25">
      <c r="A1" s="15" t="s">
        <v>78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</row>
    <row r="2" spans="1:68" s="3" customFormat="1" ht="29.25" customHeight="1" x14ac:dyDescent="0.2">
      <c r="A2" s="14" t="s">
        <v>0</v>
      </c>
      <c r="B2" s="14" t="s">
        <v>1</v>
      </c>
      <c r="C2" s="14"/>
      <c r="D2" s="14" t="s">
        <v>2</v>
      </c>
      <c r="E2" s="14"/>
      <c r="F2" s="14" t="s">
        <v>3</v>
      </c>
      <c r="G2" s="14"/>
      <c r="H2" s="14" t="s">
        <v>4</v>
      </c>
      <c r="I2" s="14"/>
      <c r="J2" s="14" t="s">
        <v>5</v>
      </c>
      <c r="K2" s="14"/>
      <c r="L2" s="14" t="s">
        <v>6</v>
      </c>
      <c r="M2" s="14"/>
      <c r="N2" s="14" t="s">
        <v>7</v>
      </c>
      <c r="O2" s="14"/>
      <c r="P2" s="14" t="s">
        <v>8</v>
      </c>
      <c r="Q2" s="14"/>
      <c r="R2" s="14" t="s">
        <v>9</v>
      </c>
      <c r="S2" s="14"/>
      <c r="T2" s="14" t="s">
        <v>10</v>
      </c>
      <c r="U2" s="14"/>
      <c r="V2" s="14" t="s">
        <v>11</v>
      </c>
      <c r="W2" s="14"/>
      <c r="X2" s="14" t="s">
        <v>12</v>
      </c>
      <c r="Y2" s="14"/>
      <c r="Z2" s="14" t="s">
        <v>13</v>
      </c>
      <c r="AA2" s="14"/>
      <c r="AB2" s="14" t="s">
        <v>14</v>
      </c>
      <c r="AC2" s="14"/>
      <c r="AD2" s="14" t="s">
        <v>15</v>
      </c>
      <c r="AE2" s="14"/>
      <c r="AF2" s="14" t="s">
        <v>16</v>
      </c>
      <c r="AG2" s="14"/>
      <c r="AH2" s="14" t="s">
        <v>17</v>
      </c>
      <c r="AI2" s="14"/>
      <c r="AJ2" s="14" t="s">
        <v>18</v>
      </c>
      <c r="AK2" s="14"/>
      <c r="AL2" s="14" t="s">
        <v>19</v>
      </c>
      <c r="AM2" s="14"/>
      <c r="AN2" s="14" t="s">
        <v>20</v>
      </c>
      <c r="AO2" s="14"/>
      <c r="AP2" s="14" t="s">
        <v>21</v>
      </c>
      <c r="AQ2" s="14"/>
      <c r="AR2" s="14" t="s">
        <v>22</v>
      </c>
      <c r="AS2" s="14"/>
      <c r="AT2" s="14" t="s">
        <v>23</v>
      </c>
      <c r="AU2" s="14"/>
      <c r="AV2" s="14" t="s">
        <v>24</v>
      </c>
      <c r="AW2" s="14"/>
      <c r="AX2" s="14" t="s">
        <v>25</v>
      </c>
      <c r="AY2" s="14"/>
      <c r="AZ2" s="14" t="s">
        <v>26</v>
      </c>
      <c r="BA2" s="14"/>
      <c r="BB2" s="14" t="s">
        <v>27</v>
      </c>
      <c r="BC2" s="14"/>
      <c r="BD2" s="14" t="s">
        <v>28</v>
      </c>
      <c r="BE2" s="14"/>
      <c r="BF2" s="14" t="s">
        <v>29</v>
      </c>
      <c r="BG2" s="14"/>
      <c r="BH2" s="14" t="s">
        <v>30</v>
      </c>
      <c r="BI2" s="14"/>
      <c r="BJ2" s="14" t="s">
        <v>31</v>
      </c>
      <c r="BK2" s="14"/>
      <c r="BL2" s="14" t="s">
        <v>32</v>
      </c>
      <c r="BM2" s="14"/>
      <c r="BN2" s="2" t="s">
        <v>33</v>
      </c>
      <c r="BO2" s="2" t="s">
        <v>77</v>
      </c>
    </row>
    <row r="3" spans="1:68" s="3" customFormat="1" ht="30" x14ac:dyDescent="0.2">
      <c r="A3" s="14"/>
      <c r="B3" s="2" t="s">
        <v>34</v>
      </c>
      <c r="C3" s="2" t="s">
        <v>75</v>
      </c>
      <c r="D3" s="2" t="s">
        <v>34</v>
      </c>
      <c r="E3" s="2" t="s">
        <v>75</v>
      </c>
      <c r="F3" s="2" t="s">
        <v>34</v>
      </c>
      <c r="G3" s="2" t="s">
        <v>75</v>
      </c>
      <c r="H3" s="2" t="s">
        <v>34</v>
      </c>
      <c r="I3" s="2" t="s">
        <v>75</v>
      </c>
      <c r="J3" s="2" t="s">
        <v>34</v>
      </c>
      <c r="K3" s="2" t="s">
        <v>75</v>
      </c>
      <c r="L3" s="2" t="s">
        <v>34</v>
      </c>
      <c r="M3" s="2" t="s">
        <v>75</v>
      </c>
      <c r="N3" s="2" t="s">
        <v>34</v>
      </c>
      <c r="O3" s="2" t="s">
        <v>75</v>
      </c>
      <c r="P3" s="2" t="s">
        <v>34</v>
      </c>
      <c r="Q3" s="2" t="s">
        <v>75</v>
      </c>
      <c r="R3" s="2" t="s">
        <v>34</v>
      </c>
      <c r="S3" s="2" t="s">
        <v>75</v>
      </c>
      <c r="T3" s="2" t="s">
        <v>34</v>
      </c>
      <c r="U3" s="2" t="s">
        <v>75</v>
      </c>
      <c r="V3" s="2" t="s">
        <v>34</v>
      </c>
      <c r="W3" s="2" t="s">
        <v>75</v>
      </c>
      <c r="X3" s="2" t="s">
        <v>34</v>
      </c>
      <c r="Y3" s="2" t="s">
        <v>75</v>
      </c>
      <c r="Z3" s="2" t="s">
        <v>34</v>
      </c>
      <c r="AA3" s="2" t="s">
        <v>75</v>
      </c>
      <c r="AB3" s="2" t="s">
        <v>34</v>
      </c>
      <c r="AC3" s="2" t="s">
        <v>75</v>
      </c>
      <c r="AD3" s="2" t="s">
        <v>34</v>
      </c>
      <c r="AE3" s="2" t="s">
        <v>75</v>
      </c>
      <c r="AF3" s="2" t="s">
        <v>34</v>
      </c>
      <c r="AG3" s="2" t="s">
        <v>75</v>
      </c>
      <c r="AH3" s="2" t="s">
        <v>34</v>
      </c>
      <c r="AI3" s="2" t="s">
        <v>75</v>
      </c>
      <c r="AJ3" s="2" t="s">
        <v>34</v>
      </c>
      <c r="AK3" s="2" t="s">
        <v>76</v>
      </c>
      <c r="AL3" s="2" t="s">
        <v>34</v>
      </c>
      <c r="AM3" s="2" t="s">
        <v>75</v>
      </c>
      <c r="AN3" s="2" t="s">
        <v>34</v>
      </c>
      <c r="AO3" s="2" t="s">
        <v>75</v>
      </c>
      <c r="AP3" s="2" t="s">
        <v>34</v>
      </c>
      <c r="AQ3" s="2" t="s">
        <v>75</v>
      </c>
      <c r="AR3" s="2" t="s">
        <v>34</v>
      </c>
      <c r="AS3" s="2" t="s">
        <v>75</v>
      </c>
      <c r="AT3" s="2" t="s">
        <v>34</v>
      </c>
      <c r="AU3" s="2" t="s">
        <v>75</v>
      </c>
      <c r="AV3" s="2" t="s">
        <v>34</v>
      </c>
      <c r="AW3" s="2" t="s">
        <v>75</v>
      </c>
      <c r="AX3" s="2" t="s">
        <v>34</v>
      </c>
      <c r="AY3" s="2" t="s">
        <v>75</v>
      </c>
      <c r="AZ3" s="2" t="s">
        <v>34</v>
      </c>
      <c r="BA3" s="2" t="s">
        <v>75</v>
      </c>
      <c r="BB3" s="2" t="s">
        <v>34</v>
      </c>
      <c r="BC3" s="2" t="s">
        <v>75</v>
      </c>
      <c r="BD3" s="2" t="s">
        <v>34</v>
      </c>
      <c r="BE3" s="2" t="s">
        <v>75</v>
      </c>
      <c r="BF3" s="2" t="s">
        <v>34</v>
      </c>
      <c r="BG3" s="2" t="s">
        <v>75</v>
      </c>
      <c r="BH3" s="2" t="s">
        <v>34</v>
      </c>
      <c r="BI3" s="2" t="s">
        <v>75</v>
      </c>
      <c r="BJ3" s="2" t="s">
        <v>34</v>
      </c>
      <c r="BK3" s="2" t="s">
        <v>75</v>
      </c>
      <c r="BL3" s="2" t="s">
        <v>34</v>
      </c>
      <c r="BM3" s="2" t="s">
        <v>75</v>
      </c>
      <c r="BN3" s="2" t="s">
        <v>34</v>
      </c>
      <c r="BO3" s="2" t="s">
        <v>75</v>
      </c>
    </row>
    <row r="4" spans="1:68" ht="34.5" customHeight="1" x14ac:dyDescent="0.25">
      <c r="A4" s="10" t="s">
        <v>35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</row>
    <row r="5" spans="1:68" ht="31.5" customHeight="1" x14ac:dyDescent="0.25">
      <c r="A5" s="9" t="s">
        <v>36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</row>
    <row r="6" spans="1:68" ht="30" x14ac:dyDescent="0.25">
      <c r="A6" s="4" t="s">
        <v>37</v>
      </c>
      <c r="B6" s="2">
        <v>11</v>
      </c>
      <c r="C6" s="5">
        <v>100</v>
      </c>
      <c r="D6" s="2">
        <v>12</v>
      </c>
      <c r="E6" s="5">
        <v>100</v>
      </c>
      <c r="F6" s="2">
        <v>14</v>
      </c>
      <c r="G6" s="5">
        <v>100</v>
      </c>
      <c r="H6" s="2">
        <v>11</v>
      </c>
      <c r="I6" s="5">
        <v>100</v>
      </c>
      <c r="J6" s="2">
        <v>13</v>
      </c>
      <c r="K6" s="5">
        <v>100</v>
      </c>
      <c r="L6" s="2">
        <v>9</v>
      </c>
      <c r="M6" s="5">
        <v>60</v>
      </c>
      <c r="N6" s="2">
        <v>11</v>
      </c>
      <c r="O6" s="5">
        <v>100</v>
      </c>
      <c r="P6" s="2">
        <v>14</v>
      </c>
      <c r="Q6" s="5">
        <v>100</v>
      </c>
      <c r="R6" s="2">
        <v>15</v>
      </c>
      <c r="S6" s="5">
        <v>100</v>
      </c>
      <c r="T6" s="2">
        <v>9</v>
      </c>
      <c r="U6" s="5">
        <v>100</v>
      </c>
      <c r="V6" s="2">
        <v>4</v>
      </c>
      <c r="W6" s="5">
        <v>100</v>
      </c>
      <c r="X6" s="2">
        <v>8</v>
      </c>
      <c r="Y6" s="5">
        <v>100</v>
      </c>
      <c r="Z6" s="2">
        <v>12</v>
      </c>
      <c r="AA6" s="5">
        <v>100</v>
      </c>
      <c r="AB6" s="2">
        <v>13</v>
      </c>
      <c r="AC6" s="5">
        <v>100</v>
      </c>
      <c r="AD6" s="2">
        <v>6</v>
      </c>
      <c r="AE6" s="5">
        <v>100</v>
      </c>
      <c r="AF6" s="2">
        <v>16</v>
      </c>
      <c r="AG6" s="5">
        <v>100</v>
      </c>
      <c r="AH6" s="2">
        <v>3</v>
      </c>
      <c r="AI6" s="5">
        <v>100</v>
      </c>
      <c r="AJ6" s="2">
        <v>11</v>
      </c>
      <c r="AK6" s="5">
        <v>91.6</v>
      </c>
      <c r="AL6" s="2">
        <v>12</v>
      </c>
      <c r="AM6" s="5">
        <v>100</v>
      </c>
      <c r="AN6" s="2">
        <v>16</v>
      </c>
      <c r="AO6" s="5">
        <v>100</v>
      </c>
      <c r="AP6" s="2">
        <v>16</v>
      </c>
      <c r="AQ6" s="5">
        <v>100</v>
      </c>
      <c r="AR6" s="2">
        <v>13</v>
      </c>
      <c r="AS6" s="5">
        <v>100</v>
      </c>
      <c r="AT6" s="2">
        <v>21</v>
      </c>
      <c r="AU6" s="5">
        <v>100</v>
      </c>
      <c r="AV6" s="2">
        <v>11</v>
      </c>
      <c r="AW6" s="5">
        <v>100</v>
      </c>
      <c r="AX6" s="2">
        <v>12</v>
      </c>
      <c r="AY6" s="5">
        <v>85.7</v>
      </c>
      <c r="AZ6" s="2">
        <v>15</v>
      </c>
      <c r="BA6" s="5">
        <v>100</v>
      </c>
      <c r="BB6" s="2">
        <v>19</v>
      </c>
      <c r="BC6" s="5">
        <v>100</v>
      </c>
      <c r="BD6" s="2">
        <v>16</v>
      </c>
      <c r="BE6" s="5">
        <v>100</v>
      </c>
      <c r="BF6" s="2">
        <v>13</v>
      </c>
      <c r="BG6" s="5">
        <v>100</v>
      </c>
      <c r="BH6" s="2">
        <v>9</v>
      </c>
      <c r="BI6" s="5">
        <v>100</v>
      </c>
      <c r="BJ6" s="2">
        <v>7</v>
      </c>
      <c r="BK6" s="5">
        <v>100</v>
      </c>
      <c r="BL6" s="2">
        <v>2</v>
      </c>
      <c r="BM6" s="5">
        <v>25</v>
      </c>
      <c r="BN6" s="2">
        <f>SUM(B6,D6,F6,H6,J6,L6,N6,P6,R6,T6,V6,X6,Z6,AB6,AD6,AF6,AH6,AJ6,AL6,AN6,AP6,AR6,AT6,AV6,AX6,AZ6,BB6,BD6,BF6,BH6,BJ6,BL6)</f>
        <v>374</v>
      </c>
      <c r="BO6" s="5">
        <f>(BN6/((B6/C6+D6/E6+F6/G6+H6/I6+J6/K6+L6/M6+N6/O6+P6/Q6+R6/S6+T6/U6+V6/W6+X6/Y6+Z6/AA6+AB6/AC6+AD6/AE6+AF6/AG6+AH6/AI6+AJ6/AK6+AL6/AM6+AN6/AO6+AP6/AQ6+AR6/AS6+AT6/AU6+AV6/AW6+AX6/AY6+AZ6/BA6+BB6/BC6+BD6/BE6+BF6/BG6+BH6/BI6+BJ6/BK6+BL6/BM6)*100))*100</f>
        <v>96.141223577744341</v>
      </c>
      <c r="BP6"/>
    </row>
    <row r="7" spans="1:68" ht="135" x14ac:dyDescent="0.25">
      <c r="A7" s="4" t="s">
        <v>38</v>
      </c>
      <c r="B7" s="2">
        <v>11</v>
      </c>
      <c r="C7" s="5">
        <v>100</v>
      </c>
      <c r="D7" s="2">
        <v>12</v>
      </c>
      <c r="E7" s="5">
        <v>100</v>
      </c>
      <c r="F7" s="2">
        <v>14</v>
      </c>
      <c r="G7" s="5">
        <v>100</v>
      </c>
      <c r="H7" s="2">
        <v>11</v>
      </c>
      <c r="I7" s="5">
        <v>100</v>
      </c>
      <c r="J7" s="2">
        <v>13</v>
      </c>
      <c r="K7" s="5">
        <v>100</v>
      </c>
      <c r="L7" s="2">
        <v>15</v>
      </c>
      <c r="M7" s="5">
        <v>100</v>
      </c>
      <c r="N7" s="2">
        <v>11</v>
      </c>
      <c r="O7" s="5">
        <v>100</v>
      </c>
      <c r="P7" s="2">
        <v>14</v>
      </c>
      <c r="Q7" s="5">
        <v>100</v>
      </c>
      <c r="R7" s="2">
        <v>15</v>
      </c>
      <c r="S7" s="5">
        <v>100</v>
      </c>
      <c r="T7" s="2">
        <v>9</v>
      </c>
      <c r="U7" s="5">
        <v>100</v>
      </c>
      <c r="V7" s="2">
        <v>4</v>
      </c>
      <c r="W7" s="5">
        <v>100</v>
      </c>
      <c r="X7" s="2">
        <v>8</v>
      </c>
      <c r="Y7" s="5">
        <v>100</v>
      </c>
      <c r="Z7" s="2">
        <v>12</v>
      </c>
      <c r="AA7" s="5">
        <v>100</v>
      </c>
      <c r="AB7" s="2">
        <v>13</v>
      </c>
      <c r="AC7" s="5">
        <v>100</v>
      </c>
      <c r="AD7" s="2">
        <v>6</v>
      </c>
      <c r="AE7" s="5">
        <v>100</v>
      </c>
      <c r="AF7" s="2">
        <v>16</v>
      </c>
      <c r="AG7" s="5">
        <v>100</v>
      </c>
      <c r="AH7" s="2">
        <v>3</v>
      </c>
      <c r="AI7" s="5">
        <v>100</v>
      </c>
      <c r="AJ7" s="2">
        <v>7</v>
      </c>
      <c r="AK7" s="5">
        <v>58.3</v>
      </c>
      <c r="AL7" s="2">
        <v>12</v>
      </c>
      <c r="AM7" s="5">
        <v>100</v>
      </c>
      <c r="AN7" s="2">
        <v>16</v>
      </c>
      <c r="AO7" s="5">
        <v>100</v>
      </c>
      <c r="AP7" s="2">
        <v>16</v>
      </c>
      <c r="AQ7" s="5">
        <v>100</v>
      </c>
      <c r="AR7" s="2">
        <v>13</v>
      </c>
      <c r="AS7" s="5">
        <v>100</v>
      </c>
      <c r="AT7" s="2">
        <v>21</v>
      </c>
      <c r="AU7" s="5">
        <v>100</v>
      </c>
      <c r="AV7" s="2">
        <v>11</v>
      </c>
      <c r="AW7" s="5">
        <v>100</v>
      </c>
      <c r="AX7" s="2">
        <v>12</v>
      </c>
      <c r="AY7" s="5">
        <v>85.7</v>
      </c>
      <c r="AZ7" s="2">
        <v>15</v>
      </c>
      <c r="BA7" s="5">
        <v>100</v>
      </c>
      <c r="BB7" s="2">
        <v>19</v>
      </c>
      <c r="BC7" s="5">
        <v>100</v>
      </c>
      <c r="BD7" s="2">
        <v>16</v>
      </c>
      <c r="BE7" s="5">
        <v>100</v>
      </c>
      <c r="BF7" s="2">
        <v>13</v>
      </c>
      <c r="BG7" s="5">
        <v>100</v>
      </c>
      <c r="BH7" s="2">
        <v>9</v>
      </c>
      <c r="BI7" s="5">
        <v>100</v>
      </c>
      <c r="BJ7" s="2">
        <v>7</v>
      </c>
      <c r="BK7" s="5">
        <v>100</v>
      </c>
      <c r="BL7" s="2">
        <v>3</v>
      </c>
      <c r="BM7" s="5">
        <v>38</v>
      </c>
      <c r="BN7" s="8">
        <f>SUM(B7,D7,F7,H7,J7,L7,N7,P7,R7,T7,V7,X7,Z7,AB7,AD7,AF7,AH7,AJ7,AL7,AN7,AP7,AR7,AT7,AV7,AX7,AZ7,BB7,BD7,BF7,BH7,BJ7,BL7)</f>
        <v>377</v>
      </c>
      <c r="BO7" s="5">
        <f>(BN7/((B7/C7+D7/E7+F7/G7+H7/I7+J7/K7+L7/M7+N7/O7+P7/Q7+R7/S7+T7/U7+V7/W7+X7/Y7+Z7/AA7+AB7/AC7+AD7/AE7+AF7/AG7+AH7/AI7+AJ7/AK7+AL7/AM7+AN7/AO7+AP7/AQ7+AR7/AS7+AT7/AU7+AV7/AW7+AX7/AY7+AZ7/BA7+BB7/BC7+BD7/BE7+BF7/BG7+BH7/BI7+BJ7/BK7+BL7/BM7)*100))*100</f>
        <v>96.939107409372255</v>
      </c>
    </row>
    <row r="8" spans="1:68" ht="27.75" customHeight="1" x14ac:dyDescent="0.25">
      <c r="A8" s="9" t="s">
        <v>39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</row>
    <row r="9" spans="1:68" ht="45" x14ac:dyDescent="0.25">
      <c r="A9" s="4" t="s">
        <v>40</v>
      </c>
      <c r="B9" s="2">
        <v>0</v>
      </c>
      <c r="C9" s="5">
        <v>0</v>
      </c>
      <c r="D9" s="2">
        <v>5</v>
      </c>
      <c r="E9" s="5">
        <v>100</v>
      </c>
      <c r="F9" s="2">
        <v>0</v>
      </c>
      <c r="G9" s="5">
        <v>0</v>
      </c>
      <c r="H9" s="2">
        <v>0</v>
      </c>
      <c r="I9" s="5">
        <v>0</v>
      </c>
      <c r="J9" s="2">
        <v>0</v>
      </c>
      <c r="K9" s="5">
        <v>0</v>
      </c>
      <c r="L9" s="2">
        <v>3</v>
      </c>
      <c r="M9" s="5">
        <v>60</v>
      </c>
      <c r="N9" s="2">
        <v>3</v>
      </c>
      <c r="O9" s="5">
        <v>100</v>
      </c>
      <c r="P9" s="2">
        <v>2</v>
      </c>
      <c r="Q9" s="5">
        <v>100</v>
      </c>
      <c r="R9" s="2">
        <v>0</v>
      </c>
      <c r="S9" s="5">
        <v>0</v>
      </c>
      <c r="T9" s="2">
        <v>0</v>
      </c>
      <c r="U9" s="5">
        <v>0</v>
      </c>
      <c r="V9" s="2">
        <v>0</v>
      </c>
      <c r="W9" s="5">
        <v>0</v>
      </c>
      <c r="X9" s="2">
        <v>0</v>
      </c>
      <c r="Y9" s="5">
        <v>0</v>
      </c>
      <c r="Z9" s="2">
        <v>1</v>
      </c>
      <c r="AA9" s="5">
        <v>100</v>
      </c>
      <c r="AB9" s="2">
        <v>1</v>
      </c>
      <c r="AC9" s="5">
        <v>100</v>
      </c>
      <c r="AD9" s="2">
        <v>0</v>
      </c>
      <c r="AE9" s="5">
        <v>0</v>
      </c>
      <c r="AF9" s="2">
        <v>0</v>
      </c>
      <c r="AG9" s="5">
        <v>0</v>
      </c>
      <c r="AH9" s="2">
        <v>1</v>
      </c>
      <c r="AI9" s="5">
        <v>100</v>
      </c>
      <c r="AJ9" s="2">
        <v>0</v>
      </c>
      <c r="AK9" s="5">
        <v>0</v>
      </c>
      <c r="AL9" s="2">
        <v>0</v>
      </c>
      <c r="AM9" s="5">
        <v>0</v>
      </c>
      <c r="AN9" s="2">
        <v>3</v>
      </c>
      <c r="AO9" s="5">
        <v>100</v>
      </c>
      <c r="AP9" s="2">
        <v>0</v>
      </c>
      <c r="AQ9" s="5">
        <v>0</v>
      </c>
      <c r="AR9" s="2">
        <v>3</v>
      </c>
      <c r="AS9" s="5">
        <v>100</v>
      </c>
      <c r="AT9" s="2">
        <v>0</v>
      </c>
      <c r="AU9" s="5">
        <v>0</v>
      </c>
      <c r="AV9" s="2">
        <v>3</v>
      </c>
      <c r="AW9" s="5">
        <v>100</v>
      </c>
      <c r="AX9" s="2">
        <v>4</v>
      </c>
      <c r="AY9" s="5">
        <v>100</v>
      </c>
      <c r="AZ9" s="2">
        <v>0</v>
      </c>
      <c r="BA9" s="5">
        <v>0</v>
      </c>
      <c r="BB9" s="2">
        <v>10</v>
      </c>
      <c r="BC9" s="5">
        <v>100</v>
      </c>
      <c r="BD9" s="2">
        <v>0</v>
      </c>
      <c r="BE9" s="5">
        <v>0</v>
      </c>
      <c r="BF9" s="2">
        <v>3</v>
      </c>
      <c r="BG9" s="5">
        <v>100</v>
      </c>
      <c r="BH9" s="2">
        <v>0</v>
      </c>
      <c r="BI9" s="5">
        <v>0</v>
      </c>
      <c r="BJ9" s="2">
        <v>1</v>
      </c>
      <c r="BK9" s="5">
        <v>100</v>
      </c>
      <c r="BL9" s="2">
        <v>0</v>
      </c>
      <c r="BM9" s="5">
        <v>0</v>
      </c>
      <c r="BN9" s="8">
        <f>SUM(B9,D9,F9,H9,J9,L9,N9,P9,R9,T9,V9,X9,Z9,AB9,AD9,AF9,AH9,AJ9,AL9,AN9,AP9,AR9,AT9,AV9,AX9,AZ9,BB9,BD9,BF9,BH9,BJ9,BL9)</f>
        <v>43</v>
      </c>
      <c r="BO9" s="5">
        <f>(BN9/((D9/E9+L9/M9+N9/O9+P9/Q9++Z9/AA9+AB9/AC9+AH9/AI9+AN9/AO9+AR9/AS9+AV9/AW9+AX9/AY9+BB9/BC9+BF9/BG9+BJ9/BK9)*100))*100</f>
        <v>95.555555555555543</v>
      </c>
    </row>
    <row r="10" spans="1:68" ht="15" customHeight="1" x14ac:dyDescent="0.25">
      <c r="A10" s="10" t="s">
        <v>41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8" x14ac:dyDescent="0.25">
      <c r="A11" s="9" t="s">
        <v>42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</row>
    <row r="12" spans="1:68" ht="75" x14ac:dyDescent="0.25">
      <c r="A12" s="4" t="s">
        <v>43</v>
      </c>
      <c r="B12" s="2">
        <v>11</v>
      </c>
      <c r="C12" s="5">
        <v>100</v>
      </c>
      <c r="D12" s="2">
        <v>12</v>
      </c>
      <c r="E12" s="5">
        <v>83</v>
      </c>
      <c r="F12" s="2">
        <v>14</v>
      </c>
      <c r="G12" s="5">
        <v>100</v>
      </c>
      <c r="H12" s="2">
        <v>11</v>
      </c>
      <c r="I12" s="5">
        <v>100</v>
      </c>
      <c r="J12" s="2">
        <v>13</v>
      </c>
      <c r="K12" s="5">
        <v>100</v>
      </c>
      <c r="L12" s="2">
        <v>15</v>
      </c>
      <c r="M12" s="5">
        <v>100</v>
      </c>
      <c r="N12" s="2">
        <v>11</v>
      </c>
      <c r="O12" s="5">
        <v>100</v>
      </c>
      <c r="P12" s="2">
        <v>14</v>
      </c>
      <c r="Q12" s="5">
        <v>100</v>
      </c>
      <c r="R12" s="2">
        <v>15</v>
      </c>
      <c r="S12" s="5">
        <v>100</v>
      </c>
      <c r="T12" s="2">
        <v>9</v>
      </c>
      <c r="U12" s="5">
        <v>100</v>
      </c>
      <c r="V12" s="2">
        <v>4</v>
      </c>
      <c r="W12" s="5">
        <v>100</v>
      </c>
      <c r="X12" s="2">
        <v>8</v>
      </c>
      <c r="Y12" s="5">
        <v>100</v>
      </c>
      <c r="Z12" s="2">
        <v>7</v>
      </c>
      <c r="AA12" s="5">
        <v>58</v>
      </c>
      <c r="AB12" s="2">
        <v>13</v>
      </c>
      <c r="AC12" s="5">
        <v>100</v>
      </c>
      <c r="AD12" s="2">
        <v>6</v>
      </c>
      <c r="AE12" s="5">
        <v>100</v>
      </c>
      <c r="AF12" s="2">
        <v>16</v>
      </c>
      <c r="AG12" s="5">
        <v>100</v>
      </c>
      <c r="AH12" s="2">
        <v>3</v>
      </c>
      <c r="AI12" s="5">
        <v>100</v>
      </c>
      <c r="AJ12" s="2">
        <v>12</v>
      </c>
      <c r="AK12" s="5">
        <v>100</v>
      </c>
      <c r="AL12" s="2">
        <v>12</v>
      </c>
      <c r="AM12" s="5">
        <v>100</v>
      </c>
      <c r="AN12" s="2">
        <v>16</v>
      </c>
      <c r="AO12" s="5">
        <v>100</v>
      </c>
      <c r="AP12" s="2">
        <v>12</v>
      </c>
      <c r="AQ12" s="5">
        <v>100</v>
      </c>
      <c r="AR12" s="2">
        <v>13</v>
      </c>
      <c r="AS12" s="5">
        <v>100</v>
      </c>
      <c r="AT12" s="2">
        <v>20</v>
      </c>
      <c r="AU12" s="5">
        <v>95</v>
      </c>
      <c r="AV12" s="2">
        <v>9</v>
      </c>
      <c r="AW12" s="5">
        <v>82</v>
      </c>
      <c r="AX12" s="2">
        <v>14</v>
      </c>
      <c r="AY12" s="5">
        <v>100</v>
      </c>
      <c r="AZ12" s="2">
        <v>15</v>
      </c>
      <c r="BA12" s="5">
        <v>100</v>
      </c>
      <c r="BB12" s="2">
        <v>19</v>
      </c>
      <c r="BC12" s="5">
        <v>100</v>
      </c>
      <c r="BD12" s="2">
        <v>16</v>
      </c>
      <c r="BE12" s="5">
        <v>100</v>
      </c>
      <c r="BF12" s="2">
        <v>13</v>
      </c>
      <c r="BG12" s="5">
        <v>100</v>
      </c>
      <c r="BH12" s="2">
        <v>9</v>
      </c>
      <c r="BI12" s="5">
        <v>100</v>
      </c>
      <c r="BJ12" s="2">
        <v>7</v>
      </c>
      <c r="BK12" s="5">
        <v>100</v>
      </c>
      <c r="BL12" s="2">
        <v>7</v>
      </c>
      <c r="BM12" s="5">
        <v>88</v>
      </c>
      <c r="BN12" s="8">
        <f>SUM(B12,D12,F12,H12,J12,L12,N12,P12,R12,T12,V12,X12,Z12,AB12,AD12,AF12,AH12,AJ12,AL12,AN12,AP12,AR12,AT12,AV12,AX12,AZ12,BB12,BD12,BF12,BH12,BJ12,BL12)</f>
        <v>376</v>
      </c>
      <c r="BO12" s="5">
        <f>(BN12/((B12/C12+D12/E12+F12/G12+H12/I12+J12/K12+L12/M12+N12/O12+P12/Q12+R12/S12+T12/U12+V12/W12+X12/Y12+Z12/AA12+AB12/AC12+AD12/AE12+AF12/AG12+AH12/AI12+AJ12/AK12+AL12/AM12+AN12/AO12+AP12/AQ12+AR12/AS12+AT12/AU12+AV12/AW12+AX12/AY12+AZ12/BA12+BB12/BC12+BD12/BE12+BF12/BG12+BH12/BI12+BJ12/BK12+BL12/BM12)*100))*100</f>
        <v>97.029858326533869</v>
      </c>
    </row>
    <row r="13" spans="1:68" ht="30" x14ac:dyDescent="0.25">
      <c r="A13" s="4" t="s">
        <v>44</v>
      </c>
      <c r="B13" s="2">
        <v>63</v>
      </c>
      <c r="C13" s="5">
        <v>100</v>
      </c>
      <c r="D13" s="2">
        <v>77</v>
      </c>
      <c r="E13" s="5">
        <v>98</v>
      </c>
      <c r="F13" s="2">
        <v>189</v>
      </c>
      <c r="G13" s="5">
        <v>96</v>
      </c>
      <c r="H13" s="2">
        <v>25</v>
      </c>
      <c r="I13" s="5">
        <v>100</v>
      </c>
      <c r="J13" s="2">
        <v>63</v>
      </c>
      <c r="K13" s="5">
        <v>100</v>
      </c>
      <c r="L13" s="2">
        <v>93</v>
      </c>
      <c r="M13" s="5">
        <v>100</v>
      </c>
      <c r="N13" s="2">
        <v>118</v>
      </c>
      <c r="O13" s="5">
        <v>100</v>
      </c>
      <c r="P13" s="2">
        <v>98</v>
      </c>
      <c r="Q13" s="5">
        <v>100</v>
      </c>
      <c r="R13" s="2">
        <v>144</v>
      </c>
      <c r="S13" s="5">
        <v>100</v>
      </c>
      <c r="T13" s="2">
        <v>115</v>
      </c>
      <c r="U13" s="5">
        <v>91</v>
      </c>
      <c r="V13" s="2">
        <v>16</v>
      </c>
      <c r="W13" s="5">
        <v>100</v>
      </c>
      <c r="X13" s="2">
        <v>41</v>
      </c>
      <c r="Y13" s="5">
        <v>100</v>
      </c>
      <c r="Z13" s="2">
        <v>80</v>
      </c>
      <c r="AA13" s="5">
        <v>100</v>
      </c>
      <c r="AB13" s="2">
        <v>112</v>
      </c>
      <c r="AC13" s="5">
        <v>100</v>
      </c>
      <c r="AD13" s="2">
        <v>32</v>
      </c>
      <c r="AE13" s="5">
        <v>100</v>
      </c>
      <c r="AF13" s="2">
        <v>71</v>
      </c>
      <c r="AG13" s="5">
        <v>75</v>
      </c>
      <c r="AH13" s="2">
        <v>28</v>
      </c>
      <c r="AI13" s="5">
        <v>100</v>
      </c>
      <c r="AJ13" s="2">
        <v>82</v>
      </c>
      <c r="AK13" s="5">
        <v>100</v>
      </c>
      <c r="AL13" s="2">
        <v>70</v>
      </c>
      <c r="AM13" s="5">
        <v>100</v>
      </c>
      <c r="AN13" s="2">
        <v>71</v>
      </c>
      <c r="AO13" s="5">
        <v>100</v>
      </c>
      <c r="AP13" s="2">
        <v>58</v>
      </c>
      <c r="AQ13" s="5">
        <v>100</v>
      </c>
      <c r="AR13" s="2">
        <v>55</v>
      </c>
      <c r="AS13" s="5">
        <v>100</v>
      </c>
      <c r="AT13" s="2">
        <v>127</v>
      </c>
      <c r="AU13" s="5">
        <v>100</v>
      </c>
      <c r="AV13" s="2">
        <v>43</v>
      </c>
      <c r="AW13" s="5">
        <v>100</v>
      </c>
      <c r="AX13" s="2">
        <v>128</v>
      </c>
      <c r="AY13" s="5">
        <v>89</v>
      </c>
      <c r="AZ13" s="2">
        <v>47</v>
      </c>
      <c r="BA13" s="5">
        <v>80</v>
      </c>
      <c r="BB13" s="2">
        <v>201</v>
      </c>
      <c r="BC13" s="5">
        <v>100</v>
      </c>
      <c r="BD13" s="2">
        <v>67</v>
      </c>
      <c r="BE13" s="5">
        <v>100</v>
      </c>
      <c r="BF13" s="2">
        <v>92</v>
      </c>
      <c r="BG13" s="5">
        <v>98</v>
      </c>
      <c r="BH13" s="2">
        <v>34</v>
      </c>
      <c r="BI13" s="5">
        <v>100</v>
      </c>
      <c r="BJ13" s="2">
        <v>25</v>
      </c>
      <c r="BK13" s="5">
        <v>100</v>
      </c>
      <c r="BL13" s="2">
        <v>37</v>
      </c>
      <c r="BM13" s="5">
        <v>94</v>
      </c>
      <c r="BN13" s="8">
        <f t="shared" ref="BN13:BN17" si="0">SUM(B13,D13,F13,H13,J13,L13,N13,P13,R13,T13,V13,X13,Z13,AB13,AD13,AF13,AH13,AJ13,AL13,AN13,AP13,AR13,AT13,AV13,AX13,AZ13,BB13,BD13,BF13,BH13,BJ13,BL13)</f>
        <v>2502</v>
      </c>
      <c r="BO13" s="5">
        <f>(BN13/((B13/C13+D13/E13+F13/G13+H13/I13+J13/K13+L13/M13+N13/O13+P13/Q13+R13/S13+T13/U13+V13/W13+X13/Y13+Z13/AA13+AB13/AC13+AD13/AE13+AF13/AG13+AH13/AI13+AJ13/AK13+AL13/AM13+AN13/AO13+AP13/AQ13+AR13/AS13+AT13/AU13+AV13/AW13+AX13/AY13+AZ13/BA13+BB13/BC13+BD13/BE13+BF13/BG13+BH13/BI13+BJ13/BK13+BL13/BM13)*100))*100</f>
        <v>97.040828765356338</v>
      </c>
    </row>
    <row r="14" spans="1:68" ht="30" x14ac:dyDescent="0.25">
      <c r="A14" s="4" t="s">
        <v>45</v>
      </c>
      <c r="B14" s="2">
        <v>15</v>
      </c>
      <c r="C14" s="5">
        <v>23.76</v>
      </c>
      <c r="D14" s="2">
        <v>18</v>
      </c>
      <c r="E14" s="5">
        <v>23</v>
      </c>
      <c r="F14" s="2">
        <v>47</v>
      </c>
      <c r="G14" s="5">
        <v>24</v>
      </c>
      <c r="H14" s="2">
        <v>0</v>
      </c>
      <c r="I14" s="5">
        <v>0</v>
      </c>
      <c r="J14" s="2">
        <v>4</v>
      </c>
      <c r="K14" s="5">
        <v>6.3</v>
      </c>
      <c r="L14" s="2">
        <v>23</v>
      </c>
      <c r="M14" s="5">
        <v>25</v>
      </c>
      <c r="N14" s="2">
        <v>41</v>
      </c>
      <c r="O14" s="5">
        <v>34.700000000000003</v>
      </c>
      <c r="P14" s="2">
        <v>18</v>
      </c>
      <c r="Q14" s="5">
        <v>18</v>
      </c>
      <c r="R14" s="2">
        <v>16</v>
      </c>
      <c r="S14" s="5">
        <v>11</v>
      </c>
      <c r="T14" s="2">
        <v>39</v>
      </c>
      <c r="U14" s="5">
        <v>34</v>
      </c>
      <c r="V14" s="2">
        <v>1</v>
      </c>
      <c r="W14" s="5">
        <v>6.6</v>
      </c>
      <c r="X14" s="2">
        <v>7</v>
      </c>
      <c r="Y14" s="5">
        <v>11</v>
      </c>
      <c r="Z14" s="2">
        <v>18</v>
      </c>
      <c r="AA14" s="5">
        <v>23</v>
      </c>
      <c r="AB14" s="2">
        <v>41</v>
      </c>
      <c r="AC14" s="5">
        <v>37</v>
      </c>
      <c r="AD14" s="2">
        <v>1</v>
      </c>
      <c r="AE14" s="5">
        <v>3</v>
      </c>
      <c r="AF14" s="2">
        <v>10</v>
      </c>
      <c r="AG14" s="5">
        <v>14</v>
      </c>
      <c r="AH14" s="2">
        <v>3</v>
      </c>
      <c r="AI14" s="5">
        <v>10.7</v>
      </c>
      <c r="AJ14" s="2">
        <v>21</v>
      </c>
      <c r="AK14" s="5">
        <v>25.6</v>
      </c>
      <c r="AL14" s="2">
        <v>7</v>
      </c>
      <c r="AM14" s="5">
        <v>11</v>
      </c>
      <c r="AN14" s="2">
        <v>9</v>
      </c>
      <c r="AO14" s="5">
        <v>12.7</v>
      </c>
      <c r="AP14" s="2">
        <v>5</v>
      </c>
      <c r="AQ14" s="5">
        <v>10</v>
      </c>
      <c r="AR14" s="2">
        <v>2</v>
      </c>
      <c r="AS14" s="5">
        <v>3.6</v>
      </c>
      <c r="AT14" s="2">
        <v>13</v>
      </c>
      <c r="AU14" s="5">
        <v>10</v>
      </c>
      <c r="AV14" s="2">
        <v>0</v>
      </c>
      <c r="AW14" s="5">
        <v>0</v>
      </c>
      <c r="AX14" s="2">
        <v>22</v>
      </c>
      <c r="AY14" s="5">
        <v>17.2</v>
      </c>
      <c r="AZ14" s="2">
        <v>4</v>
      </c>
      <c r="BA14" s="5">
        <v>8.5</v>
      </c>
      <c r="BB14" s="2">
        <v>48</v>
      </c>
      <c r="BC14" s="5">
        <v>23.8</v>
      </c>
      <c r="BD14" s="2">
        <v>13</v>
      </c>
      <c r="BE14" s="5">
        <v>19.399999999999999</v>
      </c>
      <c r="BF14" s="2">
        <v>16</v>
      </c>
      <c r="BG14" s="5">
        <v>17</v>
      </c>
      <c r="BH14" s="2">
        <v>2</v>
      </c>
      <c r="BI14" s="5">
        <v>5.9</v>
      </c>
      <c r="BJ14" s="2">
        <v>5</v>
      </c>
      <c r="BK14" s="5">
        <v>16</v>
      </c>
      <c r="BL14" s="2">
        <v>2</v>
      </c>
      <c r="BM14" s="5">
        <v>7</v>
      </c>
      <c r="BN14" s="8">
        <f t="shared" si="0"/>
        <v>471</v>
      </c>
      <c r="BO14" s="5">
        <f>(BN14/((B14/C14+D14/E14+F14/G14+J14/K14+L14/M14+N14/O14+P14/Q14+R14/S14+T14/U14+V14/W14+X14/Y14+Z14/AA14+AB14/AC14+AD14/AE14+AF14/AG14+AH14/AI14+AJ14/AK14+AL14/AM14+AN14/AO14+AP14/AQ14+AR14/AS14+AT14/AU14+AX14/AY14+AZ14/BA14+BB14/BC14+BD14/BE14+BF14/BG14+BH14/BI14+BJ14/BK14+BL14/BM14)*100))*100</f>
        <v>19.183179816574754</v>
      </c>
    </row>
    <row r="15" spans="1:68" ht="30" x14ac:dyDescent="0.25">
      <c r="A15" s="4" t="s">
        <v>46</v>
      </c>
      <c r="B15" s="2">
        <v>15</v>
      </c>
      <c r="C15" s="5">
        <v>23.81</v>
      </c>
      <c r="D15" s="2">
        <v>0</v>
      </c>
      <c r="E15" s="5">
        <v>0</v>
      </c>
      <c r="F15" s="2">
        <v>16</v>
      </c>
      <c r="G15" s="5">
        <v>8</v>
      </c>
      <c r="H15" s="2">
        <v>0</v>
      </c>
      <c r="I15" s="5">
        <v>0</v>
      </c>
      <c r="J15" s="2">
        <v>1</v>
      </c>
      <c r="K15" s="5">
        <v>1.5</v>
      </c>
      <c r="L15" s="2">
        <v>3</v>
      </c>
      <c r="M15" s="5">
        <v>3</v>
      </c>
      <c r="N15" s="2">
        <v>11</v>
      </c>
      <c r="O15" s="5">
        <v>9.3000000000000007</v>
      </c>
      <c r="P15" s="2">
        <v>9</v>
      </c>
      <c r="Q15" s="5">
        <v>9</v>
      </c>
      <c r="R15" s="2">
        <v>1</v>
      </c>
      <c r="S15" s="5">
        <v>0.7</v>
      </c>
      <c r="T15" s="2">
        <v>5</v>
      </c>
      <c r="U15" s="5">
        <v>4</v>
      </c>
      <c r="V15" s="2">
        <v>0</v>
      </c>
      <c r="W15" s="5">
        <v>0</v>
      </c>
      <c r="X15" s="2">
        <v>12</v>
      </c>
      <c r="Y15" s="5">
        <v>18.5</v>
      </c>
      <c r="Z15" s="2">
        <v>5</v>
      </c>
      <c r="AA15" s="5">
        <v>6</v>
      </c>
      <c r="AB15" s="2">
        <v>16</v>
      </c>
      <c r="AC15" s="5">
        <v>14</v>
      </c>
      <c r="AD15" s="2">
        <v>1</v>
      </c>
      <c r="AE15" s="5">
        <v>3</v>
      </c>
      <c r="AF15" s="2">
        <v>1</v>
      </c>
      <c r="AG15" s="5">
        <v>1</v>
      </c>
      <c r="AH15" s="2">
        <v>0</v>
      </c>
      <c r="AI15" s="5">
        <v>0</v>
      </c>
      <c r="AJ15" s="2">
        <v>8</v>
      </c>
      <c r="AK15" s="5">
        <v>9.8000000000000007</v>
      </c>
      <c r="AL15" s="2">
        <v>12</v>
      </c>
      <c r="AM15" s="5">
        <v>18.5</v>
      </c>
      <c r="AN15" s="2">
        <v>6</v>
      </c>
      <c r="AO15" s="5">
        <v>8.5</v>
      </c>
      <c r="AP15" s="2">
        <v>0</v>
      </c>
      <c r="AQ15" s="5">
        <v>0</v>
      </c>
      <c r="AR15" s="2">
        <v>1</v>
      </c>
      <c r="AS15" s="5">
        <v>1.8</v>
      </c>
      <c r="AT15" s="2">
        <v>8</v>
      </c>
      <c r="AU15" s="5">
        <v>6</v>
      </c>
      <c r="AV15" s="2">
        <v>0</v>
      </c>
      <c r="AW15" s="5">
        <v>0</v>
      </c>
      <c r="AX15" s="2">
        <v>11</v>
      </c>
      <c r="AY15" s="5">
        <v>8.6</v>
      </c>
      <c r="AZ15" s="2">
        <v>0</v>
      </c>
      <c r="BA15" s="5">
        <v>0</v>
      </c>
      <c r="BB15" s="2">
        <v>15</v>
      </c>
      <c r="BC15" s="5">
        <v>7.5</v>
      </c>
      <c r="BD15" s="2">
        <v>6</v>
      </c>
      <c r="BE15" s="5">
        <v>9</v>
      </c>
      <c r="BF15" s="2">
        <v>9</v>
      </c>
      <c r="BG15" s="5">
        <v>10</v>
      </c>
      <c r="BH15" s="2">
        <v>0</v>
      </c>
      <c r="BI15" s="5">
        <v>0</v>
      </c>
      <c r="BJ15" s="2">
        <v>0</v>
      </c>
      <c r="BK15" s="5">
        <v>0</v>
      </c>
      <c r="BL15" s="2">
        <v>3</v>
      </c>
      <c r="BM15" s="5">
        <v>10</v>
      </c>
      <c r="BN15" s="8">
        <f t="shared" si="0"/>
        <v>175</v>
      </c>
      <c r="BO15" s="5">
        <f>(BN15/((B15/C15+F15/G15+J15/K15+L15/M15+N15/O15+P15/Q15+R15/S15+T15/U15+X15/Y15+Z15/AA15+AB15/AC15+AD15/AE15+AF15/AG15+AJ15/AK15+AL15/AM15+AN15/AO15+AR15/AS15+AT15/AU15+AX15/AY15+BB15/BC15+BD15/BE15+BF15/BG15+BL15/BM15)*100))*100</f>
        <v>7.839912917784309</v>
      </c>
    </row>
    <row r="16" spans="1:68" ht="60" x14ac:dyDescent="0.25">
      <c r="A16" s="4" t="s">
        <v>47</v>
      </c>
      <c r="B16" s="2">
        <v>35</v>
      </c>
      <c r="C16" s="5">
        <v>55.56</v>
      </c>
      <c r="D16" s="2">
        <v>77</v>
      </c>
      <c r="E16" s="5">
        <v>100</v>
      </c>
      <c r="F16" s="2">
        <v>172</v>
      </c>
      <c r="G16" s="5">
        <v>87</v>
      </c>
      <c r="H16" s="2">
        <v>23</v>
      </c>
      <c r="I16" s="5">
        <v>92</v>
      </c>
      <c r="J16" s="2">
        <v>54</v>
      </c>
      <c r="K16" s="5">
        <v>85</v>
      </c>
      <c r="L16" s="2">
        <v>85</v>
      </c>
      <c r="M16" s="5">
        <v>91</v>
      </c>
      <c r="N16" s="2">
        <v>118</v>
      </c>
      <c r="O16" s="5">
        <v>100</v>
      </c>
      <c r="P16" s="2">
        <v>94</v>
      </c>
      <c r="Q16" s="5">
        <v>96</v>
      </c>
      <c r="R16" s="2">
        <v>127</v>
      </c>
      <c r="S16" s="5">
        <v>88</v>
      </c>
      <c r="T16" s="2">
        <v>111</v>
      </c>
      <c r="U16" s="5">
        <v>93</v>
      </c>
      <c r="V16" s="2">
        <v>15</v>
      </c>
      <c r="W16" s="5">
        <v>94</v>
      </c>
      <c r="X16" s="2">
        <v>34</v>
      </c>
      <c r="Y16" s="5">
        <v>83</v>
      </c>
      <c r="Z16" s="2">
        <v>80</v>
      </c>
      <c r="AA16" s="5">
        <v>100</v>
      </c>
      <c r="AB16" s="2">
        <v>111</v>
      </c>
      <c r="AC16" s="5">
        <v>99</v>
      </c>
      <c r="AD16" s="2">
        <v>27</v>
      </c>
      <c r="AE16" s="5">
        <v>84</v>
      </c>
      <c r="AF16" s="2">
        <v>61</v>
      </c>
      <c r="AG16" s="5">
        <v>86</v>
      </c>
      <c r="AH16" s="2">
        <v>28</v>
      </c>
      <c r="AI16" s="5">
        <v>100</v>
      </c>
      <c r="AJ16" s="2">
        <v>82</v>
      </c>
      <c r="AK16" s="5">
        <v>100</v>
      </c>
      <c r="AL16" s="2">
        <v>70</v>
      </c>
      <c r="AM16" s="5">
        <v>100</v>
      </c>
      <c r="AN16" s="2">
        <v>69</v>
      </c>
      <c r="AO16" s="5">
        <v>97.2</v>
      </c>
      <c r="AP16" s="2">
        <v>55</v>
      </c>
      <c r="AQ16" s="5">
        <v>94</v>
      </c>
      <c r="AR16" s="2">
        <v>46</v>
      </c>
      <c r="AS16" s="5">
        <v>83.6</v>
      </c>
      <c r="AT16" s="2">
        <v>110</v>
      </c>
      <c r="AU16" s="5">
        <v>87</v>
      </c>
      <c r="AV16" s="2">
        <v>43</v>
      </c>
      <c r="AW16" s="5">
        <v>100</v>
      </c>
      <c r="AX16" s="2">
        <v>128</v>
      </c>
      <c r="AY16" s="5">
        <v>100</v>
      </c>
      <c r="AZ16" s="2">
        <v>38</v>
      </c>
      <c r="BA16" s="5">
        <v>80.8</v>
      </c>
      <c r="BB16" s="2">
        <v>201</v>
      </c>
      <c r="BC16" s="5">
        <v>100</v>
      </c>
      <c r="BD16" s="2">
        <v>58</v>
      </c>
      <c r="BE16" s="5">
        <v>87</v>
      </c>
      <c r="BF16" s="2">
        <v>80</v>
      </c>
      <c r="BG16" s="5">
        <v>86</v>
      </c>
      <c r="BH16" s="2">
        <v>34</v>
      </c>
      <c r="BI16" s="5">
        <v>100</v>
      </c>
      <c r="BJ16" s="2">
        <v>18</v>
      </c>
      <c r="BK16" s="5">
        <v>72</v>
      </c>
      <c r="BL16" s="2">
        <v>22</v>
      </c>
      <c r="BM16" s="5">
        <v>76</v>
      </c>
      <c r="BN16" s="8">
        <f t="shared" si="0"/>
        <v>2306</v>
      </c>
      <c r="BO16" s="5">
        <f t="shared" ref="BO16:BO43" si="1">(BN16/((B16/C16+D16/E16+F16/G16+H16/I16+J16/K16+L16/M16+N16/O16+P16/Q16+R16/S16+T16/U16+V16/W16+X16/Y16+Z16/AA16+AB16/AC16+AD16/AE16+AF16/AG16+AH16/AI16+AJ16/AK16+AL16/AM16+AN16/AO16+AP16/AQ16+AR16/AS16+AT16/AU16+AV16/AW16+AX16/AY16+AZ16/BA16+BB16/BC16+BD16/BE16+BF16/BG16+BH16/BI16+BJ16/BK16+BL16/BM16)*100))*100</f>
        <v>91.910467965761072</v>
      </c>
    </row>
    <row r="17" spans="1:67" ht="30" x14ac:dyDescent="0.25">
      <c r="A17" s="4" t="s">
        <v>48</v>
      </c>
      <c r="B17" s="2">
        <v>25</v>
      </c>
      <c r="C17" s="5">
        <v>39.68</v>
      </c>
      <c r="D17" s="2">
        <v>27</v>
      </c>
      <c r="E17" s="5">
        <v>35</v>
      </c>
      <c r="F17" s="2">
        <v>89</v>
      </c>
      <c r="G17" s="5">
        <v>45</v>
      </c>
      <c r="H17" s="2">
        <v>15</v>
      </c>
      <c r="I17" s="5">
        <v>60</v>
      </c>
      <c r="J17" s="2">
        <v>35</v>
      </c>
      <c r="K17" s="5">
        <v>55</v>
      </c>
      <c r="L17" s="2">
        <v>49</v>
      </c>
      <c r="M17" s="5">
        <v>53</v>
      </c>
      <c r="N17" s="2">
        <v>35</v>
      </c>
      <c r="O17" s="5">
        <v>29.6</v>
      </c>
      <c r="P17" s="2">
        <v>40</v>
      </c>
      <c r="Q17" s="5">
        <v>41</v>
      </c>
      <c r="R17" s="2">
        <v>58</v>
      </c>
      <c r="S17" s="5">
        <v>40</v>
      </c>
      <c r="T17" s="2">
        <v>44</v>
      </c>
      <c r="U17" s="5">
        <v>38</v>
      </c>
      <c r="V17" s="2">
        <v>10</v>
      </c>
      <c r="W17" s="5">
        <v>66.599999999999994</v>
      </c>
      <c r="X17" s="2">
        <v>10</v>
      </c>
      <c r="Y17" s="5">
        <v>4.0999999999999996</v>
      </c>
      <c r="Z17" s="2">
        <v>29</v>
      </c>
      <c r="AA17" s="5">
        <v>36</v>
      </c>
      <c r="AB17" s="2">
        <v>43</v>
      </c>
      <c r="AC17" s="5">
        <v>38</v>
      </c>
      <c r="AD17" s="2">
        <v>16</v>
      </c>
      <c r="AE17" s="5">
        <v>50</v>
      </c>
      <c r="AF17" s="2">
        <v>21</v>
      </c>
      <c r="AG17" s="5">
        <v>30</v>
      </c>
      <c r="AH17" s="2">
        <v>12</v>
      </c>
      <c r="AI17" s="5">
        <v>42.9</v>
      </c>
      <c r="AJ17" s="2">
        <v>30</v>
      </c>
      <c r="AK17" s="5">
        <v>36.6</v>
      </c>
      <c r="AL17" s="2">
        <v>32</v>
      </c>
      <c r="AM17" s="5">
        <v>50</v>
      </c>
      <c r="AN17" s="2">
        <v>31</v>
      </c>
      <c r="AO17" s="5">
        <v>43.7</v>
      </c>
      <c r="AP17" s="2">
        <v>15</v>
      </c>
      <c r="AQ17" s="5">
        <v>26</v>
      </c>
      <c r="AR17" s="2">
        <v>14</v>
      </c>
      <c r="AS17" s="5">
        <v>25.4</v>
      </c>
      <c r="AT17" s="2">
        <v>70</v>
      </c>
      <c r="AU17" s="5">
        <v>55</v>
      </c>
      <c r="AV17" s="2">
        <v>15</v>
      </c>
      <c r="AW17" s="5">
        <v>34</v>
      </c>
      <c r="AX17" s="2">
        <v>82</v>
      </c>
      <c r="AY17" s="5">
        <v>64</v>
      </c>
      <c r="AZ17" s="2">
        <v>10</v>
      </c>
      <c r="BA17" s="5">
        <v>21.2</v>
      </c>
      <c r="BB17" s="2">
        <v>98</v>
      </c>
      <c r="BC17" s="5">
        <v>48.7</v>
      </c>
      <c r="BD17" s="2">
        <v>34</v>
      </c>
      <c r="BE17" s="5">
        <v>51</v>
      </c>
      <c r="BF17" s="2">
        <v>43</v>
      </c>
      <c r="BG17" s="5">
        <v>47</v>
      </c>
      <c r="BH17" s="2">
        <v>17</v>
      </c>
      <c r="BI17" s="5">
        <v>50</v>
      </c>
      <c r="BJ17" s="2">
        <v>15</v>
      </c>
      <c r="BK17" s="5">
        <v>60</v>
      </c>
      <c r="BL17" s="2">
        <v>19</v>
      </c>
      <c r="BM17" s="5">
        <v>51</v>
      </c>
      <c r="BN17" s="8">
        <f t="shared" si="0"/>
        <v>1083</v>
      </c>
      <c r="BO17" s="5">
        <f t="shared" si="1"/>
        <v>39.959347273894466</v>
      </c>
    </row>
    <row r="18" spans="1:67" ht="15" customHeight="1" x14ac:dyDescent="0.25">
      <c r="A18" s="9" t="s">
        <v>49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</row>
    <row r="19" spans="1:67" ht="60" x14ac:dyDescent="0.25">
      <c r="A19" s="4" t="s">
        <v>50</v>
      </c>
      <c r="B19" s="2">
        <v>11</v>
      </c>
      <c r="C19" s="5">
        <v>100</v>
      </c>
      <c r="D19" s="2">
        <v>12</v>
      </c>
      <c r="E19" s="5">
        <v>100</v>
      </c>
      <c r="F19" s="2">
        <v>13</v>
      </c>
      <c r="G19" s="5">
        <v>93</v>
      </c>
      <c r="H19" s="2">
        <v>11</v>
      </c>
      <c r="I19" s="5">
        <v>100</v>
      </c>
      <c r="J19" s="2">
        <v>13</v>
      </c>
      <c r="K19" s="5">
        <v>100</v>
      </c>
      <c r="L19" s="2">
        <v>15</v>
      </c>
      <c r="M19" s="5">
        <v>100</v>
      </c>
      <c r="N19" s="2">
        <v>11</v>
      </c>
      <c r="O19" s="5">
        <v>100</v>
      </c>
      <c r="P19" s="2">
        <v>14</v>
      </c>
      <c r="Q19" s="5">
        <v>100</v>
      </c>
      <c r="R19" s="2">
        <v>15</v>
      </c>
      <c r="S19" s="5">
        <v>100</v>
      </c>
      <c r="T19" s="2">
        <v>9</v>
      </c>
      <c r="U19" s="5">
        <v>100</v>
      </c>
      <c r="V19" s="2">
        <v>4</v>
      </c>
      <c r="W19" s="5">
        <v>100</v>
      </c>
      <c r="X19" s="2">
        <v>8</v>
      </c>
      <c r="Y19" s="5">
        <v>100</v>
      </c>
      <c r="Z19" s="2">
        <v>12</v>
      </c>
      <c r="AA19" s="5">
        <v>100</v>
      </c>
      <c r="AB19" s="2">
        <v>13</v>
      </c>
      <c r="AC19" s="5">
        <v>100</v>
      </c>
      <c r="AD19" s="2">
        <v>6</v>
      </c>
      <c r="AE19" s="5">
        <v>100</v>
      </c>
      <c r="AF19" s="2">
        <v>16</v>
      </c>
      <c r="AG19" s="5">
        <v>100</v>
      </c>
      <c r="AH19" s="2">
        <v>3</v>
      </c>
      <c r="AI19" s="5">
        <v>100</v>
      </c>
      <c r="AJ19" s="2">
        <v>12</v>
      </c>
      <c r="AK19" s="5">
        <v>100</v>
      </c>
      <c r="AL19" s="2">
        <v>12</v>
      </c>
      <c r="AM19" s="5">
        <v>100</v>
      </c>
      <c r="AN19" s="2">
        <v>16</v>
      </c>
      <c r="AO19" s="5">
        <v>100</v>
      </c>
      <c r="AP19" s="2">
        <v>16</v>
      </c>
      <c r="AQ19" s="5">
        <v>100</v>
      </c>
      <c r="AR19" s="2">
        <v>13</v>
      </c>
      <c r="AS19" s="5">
        <v>100</v>
      </c>
      <c r="AT19" s="2">
        <v>21</v>
      </c>
      <c r="AU19" s="5">
        <v>100</v>
      </c>
      <c r="AV19" s="2">
        <v>11</v>
      </c>
      <c r="AW19" s="5">
        <v>100</v>
      </c>
      <c r="AX19" s="2">
        <v>14</v>
      </c>
      <c r="AY19" s="5">
        <v>100</v>
      </c>
      <c r="AZ19" s="2">
        <v>12</v>
      </c>
      <c r="BA19" s="5">
        <v>80</v>
      </c>
      <c r="BB19" s="2">
        <v>19</v>
      </c>
      <c r="BC19" s="5">
        <v>100</v>
      </c>
      <c r="BD19" s="2">
        <v>16</v>
      </c>
      <c r="BE19" s="5">
        <v>100</v>
      </c>
      <c r="BF19" s="2">
        <v>13</v>
      </c>
      <c r="BG19" s="5">
        <v>100</v>
      </c>
      <c r="BH19" s="2">
        <v>9</v>
      </c>
      <c r="BI19" s="5">
        <v>100</v>
      </c>
      <c r="BJ19" s="2">
        <v>7</v>
      </c>
      <c r="BK19" s="5">
        <v>100</v>
      </c>
      <c r="BL19" s="2">
        <v>8</v>
      </c>
      <c r="BM19" s="5">
        <v>100</v>
      </c>
      <c r="BN19" s="8">
        <f t="shared" ref="BN19:BN23" si="2">SUM(B19,D19,F19,H19,J19,L19,N19,P19,R19,T19,V19,X19,Z19,AB19,AD19,AF19,AH19,AJ19,AL19,AN19,AP19,AR19,AT19,AV19,AX19,AZ19,BB19,BD19,BF19,BH19,BJ19,BL19)</f>
        <v>385</v>
      </c>
      <c r="BO19" s="5">
        <f t="shared" si="1"/>
        <v>98.977194194885982</v>
      </c>
    </row>
    <row r="20" spans="1:67" ht="45" x14ac:dyDescent="0.25">
      <c r="A20" s="4" t="s">
        <v>51</v>
      </c>
      <c r="B20" s="2">
        <v>11</v>
      </c>
      <c r="C20" s="5">
        <v>100</v>
      </c>
      <c r="D20" s="2">
        <v>12</v>
      </c>
      <c r="E20" s="5">
        <v>100</v>
      </c>
      <c r="F20" s="2">
        <v>14</v>
      </c>
      <c r="G20" s="5">
        <v>100</v>
      </c>
      <c r="H20" s="2">
        <v>11</v>
      </c>
      <c r="I20" s="5">
        <v>100</v>
      </c>
      <c r="J20" s="2">
        <v>13</v>
      </c>
      <c r="K20" s="5">
        <v>100</v>
      </c>
      <c r="L20" s="2">
        <v>15</v>
      </c>
      <c r="M20" s="5">
        <v>100</v>
      </c>
      <c r="N20" s="2">
        <v>11</v>
      </c>
      <c r="O20" s="5">
        <v>100</v>
      </c>
      <c r="P20" s="2">
        <v>14</v>
      </c>
      <c r="Q20" s="5">
        <v>100</v>
      </c>
      <c r="R20" s="2">
        <v>13</v>
      </c>
      <c r="S20" s="5">
        <v>87</v>
      </c>
      <c r="T20" s="2">
        <v>9</v>
      </c>
      <c r="U20" s="5">
        <v>100</v>
      </c>
      <c r="V20" s="2">
        <v>4</v>
      </c>
      <c r="W20" s="5">
        <v>100</v>
      </c>
      <c r="X20" s="2">
        <v>8</v>
      </c>
      <c r="Y20" s="5">
        <v>100</v>
      </c>
      <c r="Z20" s="2">
        <v>12</v>
      </c>
      <c r="AA20" s="5">
        <v>100</v>
      </c>
      <c r="AB20" s="2">
        <v>13</v>
      </c>
      <c r="AC20" s="5">
        <v>100</v>
      </c>
      <c r="AD20" s="2">
        <v>4</v>
      </c>
      <c r="AE20" s="5">
        <v>67</v>
      </c>
      <c r="AF20" s="2">
        <v>16</v>
      </c>
      <c r="AG20" s="5">
        <v>100</v>
      </c>
      <c r="AH20" s="2">
        <v>3</v>
      </c>
      <c r="AI20" s="5">
        <v>100</v>
      </c>
      <c r="AJ20" s="2">
        <v>8</v>
      </c>
      <c r="AK20" s="5">
        <v>66.7</v>
      </c>
      <c r="AL20" s="2">
        <v>12</v>
      </c>
      <c r="AM20" s="5">
        <v>100</v>
      </c>
      <c r="AN20" s="2">
        <v>16</v>
      </c>
      <c r="AO20" s="5">
        <v>100</v>
      </c>
      <c r="AP20" s="2">
        <v>16</v>
      </c>
      <c r="AQ20" s="5">
        <v>100</v>
      </c>
      <c r="AR20" s="2">
        <v>13</v>
      </c>
      <c r="AS20" s="5">
        <v>100</v>
      </c>
      <c r="AT20" s="2">
        <v>21</v>
      </c>
      <c r="AU20" s="5">
        <v>100</v>
      </c>
      <c r="AV20" s="2">
        <v>11</v>
      </c>
      <c r="AW20" s="5">
        <v>100</v>
      </c>
      <c r="AX20" s="2">
        <v>11</v>
      </c>
      <c r="AY20" s="5">
        <v>78.599999999999994</v>
      </c>
      <c r="AZ20" s="2">
        <v>15</v>
      </c>
      <c r="BA20" s="5">
        <v>100</v>
      </c>
      <c r="BB20" s="2">
        <v>19</v>
      </c>
      <c r="BC20" s="5">
        <v>100</v>
      </c>
      <c r="BD20" s="2">
        <v>16</v>
      </c>
      <c r="BE20" s="5">
        <v>100</v>
      </c>
      <c r="BF20" s="2">
        <v>13</v>
      </c>
      <c r="BG20" s="5">
        <v>100</v>
      </c>
      <c r="BH20" s="2">
        <v>9</v>
      </c>
      <c r="BI20" s="5">
        <v>100</v>
      </c>
      <c r="BJ20" s="2">
        <v>7</v>
      </c>
      <c r="BK20" s="5">
        <v>100</v>
      </c>
      <c r="BL20" s="2">
        <v>8</v>
      </c>
      <c r="BM20" s="5">
        <v>100</v>
      </c>
      <c r="BN20" s="8">
        <f t="shared" si="2"/>
        <v>378</v>
      </c>
      <c r="BO20" s="5">
        <f t="shared" si="1"/>
        <v>97.19682506948422</v>
      </c>
    </row>
    <row r="21" spans="1:67" ht="60" x14ac:dyDescent="0.25">
      <c r="A21" s="4" t="s">
        <v>52</v>
      </c>
      <c r="B21" s="2">
        <v>11</v>
      </c>
      <c r="C21" s="5">
        <v>100</v>
      </c>
      <c r="D21" s="2">
        <v>12</v>
      </c>
      <c r="E21" s="5">
        <v>100</v>
      </c>
      <c r="F21" s="2">
        <v>12</v>
      </c>
      <c r="G21" s="5">
        <v>86</v>
      </c>
      <c r="H21" s="2">
        <v>11</v>
      </c>
      <c r="I21" s="5">
        <v>100</v>
      </c>
      <c r="J21" s="2">
        <v>13</v>
      </c>
      <c r="K21" s="5">
        <v>100</v>
      </c>
      <c r="L21" s="2">
        <v>15</v>
      </c>
      <c r="M21" s="5">
        <v>100</v>
      </c>
      <c r="N21" s="2">
        <v>11</v>
      </c>
      <c r="O21" s="5">
        <v>100</v>
      </c>
      <c r="P21" s="2">
        <v>14</v>
      </c>
      <c r="Q21" s="5">
        <v>100</v>
      </c>
      <c r="R21" s="2">
        <v>12</v>
      </c>
      <c r="S21" s="5">
        <v>80</v>
      </c>
      <c r="T21" s="2">
        <v>9</v>
      </c>
      <c r="U21" s="5">
        <v>100</v>
      </c>
      <c r="V21" s="2">
        <v>4</v>
      </c>
      <c r="W21" s="5">
        <v>100</v>
      </c>
      <c r="X21" s="2">
        <v>8</v>
      </c>
      <c r="Y21" s="5">
        <v>100</v>
      </c>
      <c r="Z21" s="2">
        <v>12</v>
      </c>
      <c r="AA21" s="5">
        <v>100</v>
      </c>
      <c r="AB21" s="2">
        <v>13</v>
      </c>
      <c r="AC21" s="5">
        <v>100</v>
      </c>
      <c r="AD21" s="2">
        <v>4</v>
      </c>
      <c r="AE21" s="5">
        <v>67</v>
      </c>
      <c r="AF21" s="2">
        <v>12</v>
      </c>
      <c r="AG21" s="5">
        <v>86</v>
      </c>
      <c r="AH21" s="2">
        <v>3</v>
      </c>
      <c r="AI21" s="5">
        <v>100</v>
      </c>
      <c r="AJ21" s="2">
        <v>7</v>
      </c>
      <c r="AK21" s="5">
        <v>58.3</v>
      </c>
      <c r="AL21" s="2">
        <v>7</v>
      </c>
      <c r="AM21" s="5">
        <v>58.3</v>
      </c>
      <c r="AN21" s="2">
        <v>14</v>
      </c>
      <c r="AO21" s="5">
        <v>87.5</v>
      </c>
      <c r="AP21" s="2">
        <v>13</v>
      </c>
      <c r="AQ21" s="5">
        <v>100</v>
      </c>
      <c r="AR21" s="2">
        <v>13</v>
      </c>
      <c r="AS21" s="5">
        <v>100</v>
      </c>
      <c r="AT21" s="2">
        <v>20</v>
      </c>
      <c r="AU21" s="5">
        <v>95</v>
      </c>
      <c r="AV21" s="2">
        <v>11</v>
      </c>
      <c r="AW21" s="5">
        <v>73</v>
      </c>
      <c r="AX21" s="2">
        <v>10</v>
      </c>
      <c r="AY21" s="5">
        <v>71.400000000000006</v>
      </c>
      <c r="AZ21" s="2">
        <v>11</v>
      </c>
      <c r="BA21" s="5">
        <v>73.3</v>
      </c>
      <c r="BB21" s="2">
        <v>19</v>
      </c>
      <c r="BC21" s="5">
        <v>100</v>
      </c>
      <c r="BD21" s="2">
        <v>16</v>
      </c>
      <c r="BE21" s="5">
        <v>100</v>
      </c>
      <c r="BF21" s="2">
        <v>12</v>
      </c>
      <c r="BG21" s="5">
        <v>92</v>
      </c>
      <c r="BH21" s="2">
        <v>9</v>
      </c>
      <c r="BI21" s="5">
        <v>100</v>
      </c>
      <c r="BJ21" s="2">
        <v>7</v>
      </c>
      <c r="BK21" s="5">
        <v>100</v>
      </c>
      <c r="BL21" s="2">
        <v>8</v>
      </c>
      <c r="BM21" s="5">
        <v>100</v>
      </c>
      <c r="BN21" s="8">
        <f t="shared" si="2"/>
        <v>353</v>
      </c>
      <c r="BO21" s="5">
        <f t="shared" si="1"/>
        <v>90.963468782026808</v>
      </c>
    </row>
    <row r="22" spans="1:67" ht="45" x14ac:dyDescent="0.25">
      <c r="A22" s="4" t="s">
        <v>53</v>
      </c>
      <c r="B22" s="2">
        <v>0</v>
      </c>
      <c r="C22" s="5">
        <v>0</v>
      </c>
      <c r="D22" s="2">
        <v>12</v>
      </c>
      <c r="E22" s="5">
        <v>100</v>
      </c>
      <c r="F22" s="2">
        <v>11</v>
      </c>
      <c r="G22" s="5">
        <v>78</v>
      </c>
      <c r="H22" s="2">
        <v>11</v>
      </c>
      <c r="I22" s="5">
        <v>100</v>
      </c>
      <c r="J22" s="2">
        <v>13</v>
      </c>
      <c r="K22" s="5">
        <v>100</v>
      </c>
      <c r="L22" s="2">
        <v>10</v>
      </c>
      <c r="M22" s="5">
        <v>100</v>
      </c>
      <c r="N22" s="2">
        <v>11</v>
      </c>
      <c r="O22" s="5">
        <v>100</v>
      </c>
      <c r="P22" s="2">
        <v>14</v>
      </c>
      <c r="Q22" s="5">
        <v>100</v>
      </c>
      <c r="R22" s="2">
        <v>13</v>
      </c>
      <c r="S22" s="5">
        <v>87</v>
      </c>
      <c r="T22" s="2">
        <v>9</v>
      </c>
      <c r="U22" s="5">
        <v>100</v>
      </c>
      <c r="V22" s="2">
        <v>3</v>
      </c>
      <c r="W22" s="5">
        <v>75</v>
      </c>
      <c r="X22" s="2">
        <v>8</v>
      </c>
      <c r="Y22" s="5">
        <v>100</v>
      </c>
      <c r="Z22" s="2">
        <v>10</v>
      </c>
      <c r="AA22" s="5">
        <v>84</v>
      </c>
      <c r="AB22" s="2">
        <v>3</v>
      </c>
      <c r="AC22" s="5">
        <v>23</v>
      </c>
      <c r="AD22" s="2">
        <v>5</v>
      </c>
      <c r="AE22" s="5">
        <v>83</v>
      </c>
      <c r="AF22" s="2">
        <v>8</v>
      </c>
      <c r="AG22" s="5">
        <v>57</v>
      </c>
      <c r="AH22" s="2">
        <v>3</v>
      </c>
      <c r="AI22" s="5">
        <v>100</v>
      </c>
      <c r="AJ22" s="2">
        <v>8</v>
      </c>
      <c r="AK22" s="5">
        <v>66.7</v>
      </c>
      <c r="AL22" s="2">
        <v>4</v>
      </c>
      <c r="AM22" s="5">
        <v>33.299999999999997</v>
      </c>
      <c r="AN22" s="2">
        <v>14</v>
      </c>
      <c r="AO22" s="5">
        <v>87.5</v>
      </c>
      <c r="AP22" s="2">
        <v>8</v>
      </c>
      <c r="AQ22" s="5">
        <v>50</v>
      </c>
      <c r="AR22" s="2">
        <v>13</v>
      </c>
      <c r="AS22" s="5">
        <v>100</v>
      </c>
      <c r="AT22" s="2">
        <v>15</v>
      </c>
      <c r="AU22" s="5">
        <v>71</v>
      </c>
      <c r="AV22" s="2">
        <v>0</v>
      </c>
      <c r="AW22" s="5">
        <v>0</v>
      </c>
      <c r="AX22" s="2">
        <v>9</v>
      </c>
      <c r="AY22" s="5">
        <v>64.3</v>
      </c>
      <c r="AZ22" s="2">
        <v>10</v>
      </c>
      <c r="BA22" s="5">
        <v>66.599999999999994</v>
      </c>
      <c r="BB22" s="2">
        <v>19</v>
      </c>
      <c r="BC22" s="5">
        <v>100</v>
      </c>
      <c r="BD22" s="2">
        <v>16</v>
      </c>
      <c r="BE22" s="5">
        <v>100</v>
      </c>
      <c r="BF22" s="2">
        <v>10</v>
      </c>
      <c r="BG22" s="5">
        <v>77</v>
      </c>
      <c r="BH22" s="2">
        <v>9</v>
      </c>
      <c r="BI22" s="5">
        <v>100</v>
      </c>
      <c r="BJ22" s="2">
        <v>7</v>
      </c>
      <c r="BK22" s="5">
        <v>100</v>
      </c>
      <c r="BL22" s="2">
        <v>6</v>
      </c>
      <c r="BM22" s="5">
        <v>75</v>
      </c>
      <c r="BN22" s="8">
        <f t="shared" si="2"/>
        <v>292</v>
      </c>
      <c r="BO22" s="5">
        <f>(BN22/((D22/E22+F22/G22+H22/I22+J22/K22+L22/M22+N22/O22+P22/Q22+R22/S22+T22/U22+V22/W22+X22/Y22+Z22/AA22+AB22/AC22+AD22/AE22+AF22/AG22+AH22/AI22+AJ22/AK22+AL22/AM22+AN22/AO22+AP22/AQ22+AR22/AS22+AT22/AU22+AX22/AY22+AZ22/BA22+BB22/BC22+BD22/BE22+BF22/BG22+BH22/BI22+BJ22/BK22+BL22/BM22)*100))*100</f>
        <v>81.069628173156971</v>
      </c>
    </row>
    <row r="23" spans="1:67" ht="30" x14ac:dyDescent="0.25">
      <c r="A23" s="4" t="s">
        <v>54</v>
      </c>
      <c r="B23" s="2">
        <v>0</v>
      </c>
      <c r="C23" s="5">
        <v>0</v>
      </c>
      <c r="D23" s="2">
        <v>5</v>
      </c>
      <c r="E23" s="5">
        <v>100</v>
      </c>
      <c r="F23" s="2">
        <v>7</v>
      </c>
      <c r="G23" s="5">
        <v>100</v>
      </c>
      <c r="H23" s="2">
        <v>0</v>
      </c>
      <c r="I23" s="5">
        <v>0</v>
      </c>
      <c r="J23" s="2">
        <v>13</v>
      </c>
      <c r="K23" s="5">
        <v>100</v>
      </c>
      <c r="L23" s="2">
        <v>5</v>
      </c>
      <c r="M23" s="5">
        <v>100</v>
      </c>
      <c r="N23" s="2">
        <v>11</v>
      </c>
      <c r="O23" s="5">
        <v>100</v>
      </c>
      <c r="P23" s="2">
        <v>2</v>
      </c>
      <c r="Q23" s="5">
        <v>100</v>
      </c>
      <c r="R23" s="2">
        <v>0</v>
      </c>
      <c r="S23" s="5">
        <v>0</v>
      </c>
      <c r="T23" s="2">
        <v>3</v>
      </c>
      <c r="U23" s="5">
        <v>100</v>
      </c>
      <c r="V23" s="2">
        <v>0</v>
      </c>
      <c r="W23" s="5">
        <v>0</v>
      </c>
      <c r="X23" s="2">
        <v>0</v>
      </c>
      <c r="Y23" s="5">
        <v>0</v>
      </c>
      <c r="Z23" s="2">
        <v>1</v>
      </c>
      <c r="AA23" s="5">
        <v>100</v>
      </c>
      <c r="AB23" s="2">
        <v>4</v>
      </c>
      <c r="AC23" s="5">
        <v>100</v>
      </c>
      <c r="AD23" s="2">
        <v>3</v>
      </c>
      <c r="AE23" s="5">
        <v>100</v>
      </c>
      <c r="AF23" s="2">
        <v>0</v>
      </c>
      <c r="AG23" s="5">
        <v>0</v>
      </c>
      <c r="AH23" s="2">
        <v>1</v>
      </c>
      <c r="AI23" s="5">
        <v>100</v>
      </c>
      <c r="AJ23" s="2">
        <v>3</v>
      </c>
      <c r="AK23" s="5">
        <v>100</v>
      </c>
      <c r="AL23" s="2">
        <v>2</v>
      </c>
      <c r="AM23" s="5">
        <v>100</v>
      </c>
      <c r="AN23" s="2">
        <v>14</v>
      </c>
      <c r="AO23" s="5">
        <v>100</v>
      </c>
      <c r="AP23" s="2">
        <v>1</v>
      </c>
      <c r="AQ23" s="5">
        <v>100</v>
      </c>
      <c r="AR23" s="2">
        <v>3</v>
      </c>
      <c r="AS23" s="5">
        <v>100</v>
      </c>
      <c r="AT23" s="2">
        <v>11</v>
      </c>
      <c r="AU23" s="5">
        <v>100</v>
      </c>
      <c r="AV23" s="2">
        <v>3</v>
      </c>
      <c r="AW23" s="5">
        <v>100</v>
      </c>
      <c r="AX23" s="2">
        <v>5</v>
      </c>
      <c r="AY23" s="5">
        <v>100</v>
      </c>
      <c r="AZ23" s="2">
        <v>2</v>
      </c>
      <c r="BA23" s="5">
        <v>100</v>
      </c>
      <c r="BB23" s="2">
        <v>10</v>
      </c>
      <c r="BC23" s="5">
        <v>100</v>
      </c>
      <c r="BD23" s="2">
        <v>2</v>
      </c>
      <c r="BE23" s="5">
        <v>100</v>
      </c>
      <c r="BF23" s="2">
        <v>3</v>
      </c>
      <c r="BG23" s="5">
        <v>100</v>
      </c>
      <c r="BH23" s="2">
        <v>0</v>
      </c>
      <c r="BI23" s="5">
        <v>0</v>
      </c>
      <c r="BJ23" s="2">
        <v>1</v>
      </c>
      <c r="BK23" s="5">
        <v>100</v>
      </c>
      <c r="BL23" s="2">
        <v>3</v>
      </c>
      <c r="BM23" s="5">
        <v>100</v>
      </c>
      <c r="BN23" s="8">
        <f t="shared" si="2"/>
        <v>118</v>
      </c>
      <c r="BO23" s="5">
        <f>(BN23/((D23/E23+F23/G23+J23/K23+L23/M23+N23/O23+P23/Q23+T23/U23+Z23/AA23+AB23/AC23+AD23/AE23+AH23/AI23+AJ23/AK23+AL23/AM23+AN23/AO23+AP23/AQ23+AR23/AS23+AT23/AU23+AV23/AW23+AX23/AY23+AZ23/BA23+BB23/BC23+BD23/BE23+BF23/BG23+BJ23/BK23+BL23/BM23)*100))*100</f>
        <v>99.999999999999972</v>
      </c>
    </row>
    <row r="24" spans="1:67" ht="15" customHeight="1" x14ac:dyDescent="0.25">
      <c r="A24" s="9" t="s">
        <v>55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</row>
    <row r="25" spans="1:67" ht="30" x14ac:dyDescent="0.25">
      <c r="A25" s="4" t="s">
        <v>56</v>
      </c>
      <c r="B25" s="2">
        <v>11</v>
      </c>
      <c r="C25" s="5">
        <v>100</v>
      </c>
      <c r="D25" s="2">
        <v>12</v>
      </c>
      <c r="E25" s="5">
        <v>100</v>
      </c>
      <c r="F25" s="2">
        <v>14</v>
      </c>
      <c r="G25" s="5">
        <v>100</v>
      </c>
      <c r="H25" s="2">
        <v>11</v>
      </c>
      <c r="I25" s="5">
        <v>100</v>
      </c>
      <c r="J25" s="2">
        <v>13</v>
      </c>
      <c r="K25" s="5">
        <v>100</v>
      </c>
      <c r="L25" s="2">
        <v>15</v>
      </c>
      <c r="M25" s="5">
        <v>100</v>
      </c>
      <c r="N25" s="2">
        <v>11</v>
      </c>
      <c r="O25" s="5">
        <v>100</v>
      </c>
      <c r="P25" s="2">
        <v>14</v>
      </c>
      <c r="Q25" s="5">
        <v>100</v>
      </c>
      <c r="R25" s="2">
        <v>13</v>
      </c>
      <c r="S25" s="5">
        <v>87</v>
      </c>
      <c r="T25" s="2">
        <v>9</v>
      </c>
      <c r="U25" s="5">
        <v>100</v>
      </c>
      <c r="V25" s="2">
        <v>4</v>
      </c>
      <c r="W25" s="5">
        <v>100</v>
      </c>
      <c r="X25" s="2">
        <v>8</v>
      </c>
      <c r="Y25" s="5">
        <v>100</v>
      </c>
      <c r="Z25" s="2">
        <v>12</v>
      </c>
      <c r="AA25" s="5">
        <v>100</v>
      </c>
      <c r="AB25" s="2">
        <v>13</v>
      </c>
      <c r="AC25" s="5">
        <v>100</v>
      </c>
      <c r="AD25" s="2">
        <v>6</v>
      </c>
      <c r="AE25" s="5">
        <v>100</v>
      </c>
      <c r="AF25" s="2">
        <v>16</v>
      </c>
      <c r="AG25" s="5">
        <v>100</v>
      </c>
      <c r="AH25" s="2">
        <v>3</v>
      </c>
      <c r="AI25" s="5">
        <v>100</v>
      </c>
      <c r="AJ25" s="2">
        <v>12</v>
      </c>
      <c r="AK25" s="5">
        <v>100</v>
      </c>
      <c r="AL25" s="2">
        <v>12</v>
      </c>
      <c r="AM25" s="5">
        <v>100</v>
      </c>
      <c r="AN25" s="2">
        <v>16</v>
      </c>
      <c r="AO25" s="5">
        <v>100</v>
      </c>
      <c r="AP25" s="2">
        <v>13</v>
      </c>
      <c r="AQ25" s="5">
        <v>81</v>
      </c>
      <c r="AR25" s="2">
        <v>13</v>
      </c>
      <c r="AS25" s="5">
        <v>100</v>
      </c>
      <c r="AT25" s="2">
        <v>21</v>
      </c>
      <c r="AU25" s="5">
        <v>100</v>
      </c>
      <c r="AV25" s="2">
        <v>11</v>
      </c>
      <c r="AW25" s="5">
        <v>100</v>
      </c>
      <c r="AX25" s="2">
        <v>14</v>
      </c>
      <c r="AY25" s="5">
        <v>100</v>
      </c>
      <c r="AZ25" s="2">
        <v>15</v>
      </c>
      <c r="BA25" s="5">
        <v>100</v>
      </c>
      <c r="BB25" s="2">
        <v>19</v>
      </c>
      <c r="BC25" s="5">
        <v>100</v>
      </c>
      <c r="BD25" s="2">
        <v>16</v>
      </c>
      <c r="BE25" s="5">
        <v>100</v>
      </c>
      <c r="BF25" s="2">
        <v>13</v>
      </c>
      <c r="BG25" s="5">
        <v>100</v>
      </c>
      <c r="BH25" s="2">
        <v>9</v>
      </c>
      <c r="BI25" s="5">
        <v>100</v>
      </c>
      <c r="BJ25" s="2">
        <v>7</v>
      </c>
      <c r="BK25" s="5">
        <v>100</v>
      </c>
      <c r="BL25" s="2">
        <v>8</v>
      </c>
      <c r="BM25" s="5">
        <v>100</v>
      </c>
      <c r="BN25" s="8">
        <f t="shared" ref="BN25:BN28" si="3">SUM(B25,D25,F25,H25,J25,L25,N25,P25,R25,T25,V25,X25,Z25,AB25,AD25,AF25,AH25,AJ25,AL25,AN25,AP25,AR25,AT25,AV25,AX25,AZ25,BB25,BD25,BF25,BH25,BJ25,BL25)</f>
        <v>384</v>
      </c>
      <c r="BO25" s="5">
        <f t="shared" si="1"/>
        <v>98.716705590856051</v>
      </c>
    </row>
    <row r="26" spans="1:67" ht="45" x14ac:dyDescent="0.25">
      <c r="A26" s="4" t="s">
        <v>57</v>
      </c>
      <c r="B26" s="2">
        <v>11</v>
      </c>
      <c r="C26" s="5">
        <v>100</v>
      </c>
      <c r="D26" s="2">
        <v>12</v>
      </c>
      <c r="E26" s="5">
        <v>100</v>
      </c>
      <c r="F26" s="2">
        <v>14</v>
      </c>
      <c r="G26" s="5">
        <v>100</v>
      </c>
      <c r="H26" s="2">
        <v>11</v>
      </c>
      <c r="I26" s="5">
        <v>100</v>
      </c>
      <c r="J26" s="2">
        <v>13</v>
      </c>
      <c r="K26" s="5">
        <v>100</v>
      </c>
      <c r="L26" s="2">
        <v>15</v>
      </c>
      <c r="M26" s="5">
        <v>100</v>
      </c>
      <c r="N26" s="2">
        <v>11</v>
      </c>
      <c r="O26" s="5">
        <v>100</v>
      </c>
      <c r="P26" s="2">
        <v>14</v>
      </c>
      <c r="Q26" s="5">
        <v>100</v>
      </c>
      <c r="R26" s="2">
        <v>13</v>
      </c>
      <c r="S26" s="5">
        <v>87</v>
      </c>
      <c r="T26" s="2">
        <v>9</v>
      </c>
      <c r="U26" s="5">
        <v>100</v>
      </c>
      <c r="V26" s="2">
        <v>4</v>
      </c>
      <c r="W26" s="5">
        <v>100</v>
      </c>
      <c r="X26" s="2">
        <v>8</v>
      </c>
      <c r="Y26" s="5">
        <v>100</v>
      </c>
      <c r="Z26" s="2">
        <v>12</v>
      </c>
      <c r="AA26" s="5">
        <v>100</v>
      </c>
      <c r="AB26" s="2">
        <v>13</v>
      </c>
      <c r="AC26" s="5">
        <v>100</v>
      </c>
      <c r="AD26" s="2">
        <v>6</v>
      </c>
      <c r="AE26" s="5">
        <v>100</v>
      </c>
      <c r="AF26" s="2">
        <v>11</v>
      </c>
      <c r="AG26" s="5">
        <v>79</v>
      </c>
      <c r="AH26" s="2">
        <v>3</v>
      </c>
      <c r="AI26" s="5">
        <v>100</v>
      </c>
      <c r="AJ26" s="2">
        <v>12</v>
      </c>
      <c r="AK26" s="5">
        <v>100</v>
      </c>
      <c r="AL26" s="2">
        <v>12</v>
      </c>
      <c r="AM26" s="5">
        <v>100</v>
      </c>
      <c r="AN26" s="2">
        <v>16</v>
      </c>
      <c r="AO26" s="5">
        <v>100</v>
      </c>
      <c r="AP26" s="2">
        <v>14</v>
      </c>
      <c r="AQ26" s="5">
        <v>88</v>
      </c>
      <c r="AR26" s="2">
        <v>11</v>
      </c>
      <c r="AS26" s="5">
        <v>84.6</v>
      </c>
      <c r="AT26" s="2">
        <v>21</v>
      </c>
      <c r="AU26" s="5">
        <v>100</v>
      </c>
      <c r="AV26" s="2">
        <v>11</v>
      </c>
      <c r="AW26" s="5">
        <v>100</v>
      </c>
      <c r="AX26" s="2">
        <v>14</v>
      </c>
      <c r="AY26" s="5">
        <v>100</v>
      </c>
      <c r="AZ26" s="2">
        <v>15</v>
      </c>
      <c r="BA26" s="5">
        <v>100</v>
      </c>
      <c r="BB26" s="2">
        <v>19</v>
      </c>
      <c r="BC26" s="5">
        <v>100</v>
      </c>
      <c r="BD26" s="2">
        <v>16</v>
      </c>
      <c r="BE26" s="5">
        <v>100</v>
      </c>
      <c r="BF26" s="2">
        <v>13</v>
      </c>
      <c r="BG26" s="5">
        <v>100</v>
      </c>
      <c r="BH26" s="2">
        <v>9</v>
      </c>
      <c r="BI26" s="5">
        <v>100</v>
      </c>
      <c r="BJ26" s="2">
        <v>7</v>
      </c>
      <c r="BK26" s="5">
        <v>100</v>
      </c>
      <c r="BL26" s="2">
        <v>8</v>
      </c>
      <c r="BM26" s="5">
        <v>100</v>
      </c>
      <c r="BN26" s="8">
        <f t="shared" si="3"/>
        <v>378</v>
      </c>
      <c r="BO26" s="5">
        <f t="shared" si="1"/>
        <v>97.730472373199689</v>
      </c>
    </row>
    <row r="27" spans="1:67" ht="60" x14ac:dyDescent="0.25">
      <c r="A27" s="4" t="s">
        <v>58</v>
      </c>
      <c r="B27" s="2">
        <v>11</v>
      </c>
      <c r="C27" s="5">
        <v>100</v>
      </c>
      <c r="D27" s="2">
        <v>12</v>
      </c>
      <c r="E27" s="5">
        <v>100</v>
      </c>
      <c r="F27" s="2">
        <v>14</v>
      </c>
      <c r="G27" s="5">
        <v>100</v>
      </c>
      <c r="H27" s="2">
        <v>11</v>
      </c>
      <c r="I27" s="5">
        <v>100</v>
      </c>
      <c r="J27" s="2">
        <v>13</v>
      </c>
      <c r="K27" s="5">
        <v>100</v>
      </c>
      <c r="L27" s="2">
        <v>15</v>
      </c>
      <c r="M27" s="5">
        <v>100</v>
      </c>
      <c r="N27" s="2">
        <v>11</v>
      </c>
      <c r="O27" s="5">
        <v>100</v>
      </c>
      <c r="P27" s="2">
        <v>14</v>
      </c>
      <c r="Q27" s="5">
        <v>100</v>
      </c>
      <c r="R27" s="2">
        <v>12</v>
      </c>
      <c r="S27" s="5">
        <v>80</v>
      </c>
      <c r="T27" s="2">
        <v>9</v>
      </c>
      <c r="U27" s="5">
        <v>100</v>
      </c>
      <c r="V27" s="2">
        <v>4</v>
      </c>
      <c r="W27" s="5">
        <v>100</v>
      </c>
      <c r="X27" s="2">
        <v>8</v>
      </c>
      <c r="Y27" s="5">
        <v>100</v>
      </c>
      <c r="Z27" s="2">
        <v>12</v>
      </c>
      <c r="AA27" s="5">
        <v>100</v>
      </c>
      <c r="AB27" s="2">
        <v>13</v>
      </c>
      <c r="AC27" s="5">
        <v>100</v>
      </c>
      <c r="AD27" s="2">
        <v>6</v>
      </c>
      <c r="AE27" s="5">
        <v>100</v>
      </c>
      <c r="AF27" s="2">
        <v>16</v>
      </c>
      <c r="AG27" s="5">
        <v>100</v>
      </c>
      <c r="AH27" s="2">
        <v>3</v>
      </c>
      <c r="AI27" s="5">
        <v>100</v>
      </c>
      <c r="AJ27" s="2">
        <v>12</v>
      </c>
      <c r="AK27" s="5">
        <v>100</v>
      </c>
      <c r="AL27" s="2">
        <v>12</v>
      </c>
      <c r="AM27" s="5">
        <v>100</v>
      </c>
      <c r="AN27" s="2">
        <v>16</v>
      </c>
      <c r="AO27" s="5">
        <v>100</v>
      </c>
      <c r="AP27" s="2">
        <v>16</v>
      </c>
      <c r="AQ27" s="5">
        <v>100</v>
      </c>
      <c r="AR27" s="2">
        <v>13</v>
      </c>
      <c r="AS27" s="5">
        <v>100</v>
      </c>
      <c r="AT27" s="2">
        <v>21</v>
      </c>
      <c r="AU27" s="5">
        <v>100</v>
      </c>
      <c r="AV27" s="2">
        <v>11</v>
      </c>
      <c r="AW27" s="5">
        <v>100</v>
      </c>
      <c r="AX27" s="2">
        <v>14</v>
      </c>
      <c r="AY27" s="5">
        <v>100</v>
      </c>
      <c r="AZ27" s="2">
        <v>15</v>
      </c>
      <c r="BA27" s="5">
        <v>100</v>
      </c>
      <c r="BB27" s="2">
        <v>19</v>
      </c>
      <c r="BC27" s="5">
        <v>100</v>
      </c>
      <c r="BD27" s="2">
        <v>16</v>
      </c>
      <c r="BE27" s="5">
        <v>100</v>
      </c>
      <c r="BF27" s="2">
        <v>13</v>
      </c>
      <c r="BG27" s="5">
        <v>100</v>
      </c>
      <c r="BH27" s="2">
        <v>9</v>
      </c>
      <c r="BI27" s="5">
        <v>100</v>
      </c>
      <c r="BJ27" s="2">
        <v>7</v>
      </c>
      <c r="BK27" s="5">
        <v>100</v>
      </c>
      <c r="BL27" s="2">
        <v>8</v>
      </c>
      <c r="BM27" s="5">
        <v>100</v>
      </c>
      <c r="BN27" s="8">
        <f t="shared" si="3"/>
        <v>386</v>
      </c>
      <c r="BO27" s="5">
        <f t="shared" si="1"/>
        <v>99.228791773778923</v>
      </c>
    </row>
    <row r="28" spans="1:67" ht="30" x14ac:dyDescent="0.25">
      <c r="A28" s="4" t="s">
        <v>59</v>
      </c>
      <c r="B28" s="2">
        <v>11</v>
      </c>
      <c r="C28" s="5">
        <v>100</v>
      </c>
      <c r="D28" s="2">
        <v>12</v>
      </c>
      <c r="E28" s="5">
        <v>100</v>
      </c>
      <c r="F28" s="2">
        <v>14</v>
      </c>
      <c r="G28" s="5">
        <v>100</v>
      </c>
      <c r="H28" s="2">
        <v>11</v>
      </c>
      <c r="I28" s="5">
        <v>100</v>
      </c>
      <c r="J28" s="2">
        <v>13</v>
      </c>
      <c r="K28" s="5">
        <v>100</v>
      </c>
      <c r="L28" s="2">
        <v>15</v>
      </c>
      <c r="M28" s="5">
        <v>100</v>
      </c>
      <c r="N28" s="2">
        <v>11</v>
      </c>
      <c r="O28" s="5">
        <v>100</v>
      </c>
      <c r="P28" s="2">
        <v>14</v>
      </c>
      <c r="Q28" s="5">
        <v>100</v>
      </c>
      <c r="R28" s="2">
        <v>15</v>
      </c>
      <c r="S28" s="5">
        <v>100</v>
      </c>
      <c r="T28" s="2">
        <v>9</v>
      </c>
      <c r="U28" s="5">
        <v>100</v>
      </c>
      <c r="V28" s="2">
        <v>4</v>
      </c>
      <c r="W28" s="5">
        <v>100</v>
      </c>
      <c r="X28" s="2">
        <v>8</v>
      </c>
      <c r="Y28" s="5">
        <v>100</v>
      </c>
      <c r="Z28" s="2">
        <v>11</v>
      </c>
      <c r="AA28" s="5">
        <v>92</v>
      </c>
      <c r="AB28" s="2">
        <v>13</v>
      </c>
      <c r="AC28" s="5">
        <v>100</v>
      </c>
      <c r="AD28" s="2">
        <v>6</v>
      </c>
      <c r="AE28" s="5">
        <v>100</v>
      </c>
      <c r="AF28" s="2">
        <v>16</v>
      </c>
      <c r="AG28" s="5">
        <v>100</v>
      </c>
      <c r="AH28" s="2">
        <v>3</v>
      </c>
      <c r="AI28" s="5">
        <v>100</v>
      </c>
      <c r="AJ28" s="2">
        <v>12</v>
      </c>
      <c r="AK28" s="5">
        <v>100</v>
      </c>
      <c r="AL28" s="2">
        <v>12</v>
      </c>
      <c r="AM28" s="5">
        <v>100</v>
      </c>
      <c r="AN28" s="2">
        <v>16</v>
      </c>
      <c r="AO28" s="5">
        <v>100</v>
      </c>
      <c r="AP28" s="2">
        <v>15</v>
      </c>
      <c r="AQ28" s="5">
        <v>93</v>
      </c>
      <c r="AR28" s="2">
        <v>13</v>
      </c>
      <c r="AS28" s="5">
        <v>100</v>
      </c>
      <c r="AT28" s="2">
        <v>21</v>
      </c>
      <c r="AU28" s="5">
        <v>100</v>
      </c>
      <c r="AV28" s="2">
        <v>11</v>
      </c>
      <c r="AW28" s="5">
        <v>100</v>
      </c>
      <c r="AX28" s="2">
        <v>14</v>
      </c>
      <c r="AY28" s="5">
        <v>100</v>
      </c>
      <c r="AZ28" s="2">
        <v>15</v>
      </c>
      <c r="BA28" s="5">
        <v>100</v>
      </c>
      <c r="BB28" s="2">
        <v>19</v>
      </c>
      <c r="BC28" s="5">
        <v>100</v>
      </c>
      <c r="BD28" s="2">
        <v>16</v>
      </c>
      <c r="BE28" s="5">
        <v>100</v>
      </c>
      <c r="BF28" s="2">
        <v>13</v>
      </c>
      <c r="BG28" s="5">
        <v>100</v>
      </c>
      <c r="BH28" s="2">
        <v>9</v>
      </c>
      <c r="BI28" s="5">
        <v>100</v>
      </c>
      <c r="BJ28" s="2">
        <v>7</v>
      </c>
      <c r="BK28" s="5">
        <v>100</v>
      </c>
      <c r="BL28" s="2">
        <v>8</v>
      </c>
      <c r="BM28" s="5">
        <v>100</v>
      </c>
      <c r="BN28" s="8">
        <f t="shared" si="3"/>
        <v>387</v>
      </c>
      <c r="BO28" s="5">
        <f t="shared" si="1"/>
        <v>99.463985754349039</v>
      </c>
    </row>
    <row r="29" spans="1:67" ht="15" customHeight="1" x14ac:dyDescent="0.25">
      <c r="A29" s="10" t="s">
        <v>60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</row>
    <row r="30" spans="1:67" ht="75" x14ac:dyDescent="0.25">
      <c r="A30" s="4" t="s">
        <v>61</v>
      </c>
      <c r="B30" s="2">
        <v>11</v>
      </c>
      <c r="C30" s="5">
        <v>100</v>
      </c>
      <c r="D30" s="2">
        <v>12</v>
      </c>
      <c r="E30" s="5">
        <v>100</v>
      </c>
      <c r="F30" s="2">
        <v>14</v>
      </c>
      <c r="G30" s="5">
        <v>100</v>
      </c>
      <c r="H30" s="2">
        <v>11</v>
      </c>
      <c r="I30" s="5">
        <v>100</v>
      </c>
      <c r="J30" s="2">
        <v>13</v>
      </c>
      <c r="K30" s="5">
        <v>100</v>
      </c>
      <c r="L30" s="2">
        <v>15</v>
      </c>
      <c r="M30" s="5">
        <v>100</v>
      </c>
      <c r="N30" s="2">
        <v>11</v>
      </c>
      <c r="O30" s="5">
        <v>100</v>
      </c>
      <c r="P30" s="2">
        <v>14</v>
      </c>
      <c r="Q30" s="5">
        <v>100</v>
      </c>
      <c r="R30" s="2">
        <v>15</v>
      </c>
      <c r="S30" s="5">
        <v>100</v>
      </c>
      <c r="T30" s="2">
        <v>9</v>
      </c>
      <c r="U30" s="5">
        <v>100</v>
      </c>
      <c r="V30" s="2">
        <v>4</v>
      </c>
      <c r="W30" s="5">
        <v>100</v>
      </c>
      <c r="X30" s="2">
        <v>8</v>
      </c>
      <c r="Y30" s="5">
        <v>100</v>
      </c>
      <c r="Z30" s="2">
        <v>12</v>
      </c>
      <c r="AA30" s="5">
        <v>100</v>
      </c>
      <c r="AB30" s="2">
        <v>13</v>
      </c>
      <c r="AC30" s="5">
        <v>100</v>
      </c>
      <c r="AD30" s="2">
        <v>6</v>
      </c>
      <c r="AE30" s="5">
        <v>100</v>
      </c>
      <c r="AF30" s="2">
        <v>16</v>
      </c>
      <c r="AG30" s="5">
        <v>100</v>
      </c>
      <c r="AH30" s="2">
        <v>3</v>
      </c>
      <c r="AI30" s="5">
        <v>100</v>
      </c>
      <c r="AJ30" s="2">
        <v>12</v>
      </c>
      <c r="AK30" s="5">
        <v>100</v>
      </c>
      <c r="AL30" s="2">
        <v>12</v>
      </c>
      <c r="AM30" s="5">
        <v>100</v>
      </c>
      <c r="AN30" s="2">
        <v>16</v>
      </c>
      <c r="AO30" s="5">
        <v>100</v>
      </c>
      <c r="AP30" s="2">
        <v>16</v>
      </c>
      <c r="AQ30" s="5">
        <v>100</v>
      </c>
      <c r="AR30" s="2">
        <v>12</v>
      </c>
      <c r="AS30" s="5">
        <v>92.3</v>
      </c>
      <c r="AT30" s="2">
        <v>21</v>
      </c>
      <c r="AU30" s="5">
        <v>100</v>
      </c>
      <c r="AV30" s="2">
        <v>11</v>
      </c>
      <c r="AW30" s="5">
        <v>100</v>
      </c>
      <c r="AX30" s="2">
        <v>14</v>
      </c>
      <c r="AY30" s="5">
        <v>100</v>
      </c>
      <c r="AZ30" s="2">
        <v>15</v>
      </c>
      <c r="BA30" s="5">
        <v>100</v>
      </c>
      <c r="BB30" s="2">
        <v>19</v>
      </c>
      <c r="BC30" s="5">
        <v>100</v>
      </c>
      <c r="BD30" s="2">
        <v>16</v>
      </c>
      <c r="BE30" s="5">
        <v>100</v>
      </c>
      <c r="BF30" s="2">
        <v>13</v>
      </c>
      <c r="BG30" s="5">
        <v>100</v>
      </c>
      <c r="BH30" s="2">
        <v>9</v>
      </c>
      <c r="BI30" s="5">
        <v>100</v>
      </c>
      <c r="BJ30" s="2">
        <v>7</v>
      </c>
      <c r="BK30" s="5">
        <v>100</v>
      </c>
      <c r="BL30" s="2">
        <v>8</v>
      </c>
      <c r="BM30" s="5">
        <v>100</v>
      </c>
      <c r="BN30" s="8">
        <f t="shared" ref="BN30:BN33" si="4">SUM(B30,D30,F30,H30,J30,L30,N30,P30,R30,T30,V30,X30,Z30,AB30,AD30,AF30,AH30,AJ30,AL30,AN30,AP30,AR30,AT30,AV30,AX30,AZ30,BB30,BD30,BF30,BH30,BJ30,BL30)</f>
        <v>388</v>
      </c>
      <c r="BO30" s="5">
        <f t="shared" si="1"/>
        <v>99.742652792941328</v>
      </c>
    </row>
    <row r="31" spans="1:67" ht="30" x14ac:dyDescent="0.25">
      <c r="A31" s="4" t="s">
        <v>62</v>
      </c>
      <c r="B31" s="2">
        <v>427</v>
      </c>
      <c r="C31" s="5">
        <v>90.27</v>
      </c>
      <c r="D31" s="2">
        <v>617</v>
      </c>
      <c r="E31" s="5">
        <v>93</v>
      </c>
      <c r="F31" s="2">
        <v>2223</v>
      </c>
      <c r="G31" s="5">
        <v>82</v>
      </c>
      <c r="H31" s="2">
        <v>257</v>
      </c>
      <c r="I31" s="5">
        <v>95</v>
      </c>
      <c r="J31" s="2">
        <v>754</v>
      </c>
      <c r="K31" s="5">
        <v>96</v>
      </c>
      <c r="L31" s="2">
        <v>989</v>
      </c>
      <c r="M31" s="5">
        <v>94</v>
      </c>
      <c r="N31" s="2">
        <v>985</v>
      </c>
      <c r="O31" s="5">
        <v>72.599999999999994</v>
      </c>
      <c r="P31" s="2">
        <v>1054</v>
      </c>
      <c r="Q31" s="5">
        <v>83</v>
      </c>
      <c r="R31" s="2">
        <v>1404</v>
      </c>
      <c r="S31" s="5">
        <v>75</v>
      </c>
      <c r="T31" s="2">
        <v>632</v>
      </c>
      <c r="U31" s="5">
        <v>93</v>
      </c>
      <c r="V31" s="2">
        <v>198</v>
      </c>
      <c r="W31" s="5">
        <v>100</v>
      </c>
      <c r="X31" s="2">
        <v>304</v>
      </c>
      <c r="Y31" s="5">
        <v>87.5</v>
      </c>
      <c r="Z31" s="2">
        <v>1219</v>
      </c>
      <c r="AA31" s="5">
        <v>94</v>
      </c>
      <c r="AB31" s="2">
        <v>1096</v>
      </c>
      <c r="AC31" s="5">
        <v>96.6</v>
      </c>
      <c r="AD31" s="2">
        <v>380</v>
      </c>
      <c r="AE31" s="5">
        <v>95</v>
      </c>
      <c r="AF31" s="2">
        <v>745</v>
      </c>
      <c r="AG31" s="5">
        <v>93</v>
      </c>
      <c r="AH31" s="2">
        <v>426</v>
      </c>
      <c r="AI31" s="5">
        <v>87.1</v>
      </c>
      <c r="AJ31" s="2">
        <v>612</v>
      </c>
      <c r="AK31" s="5">
        <v>85</v>
      </c>
      <c r="AL31" s="2">
        <v>730</v>
      </c>
      <c r="AM31" s="5">
        <v>100</v>
      </c>
      <c r="AN31" s="2">
        <v>675</v>
      </c>
      <c r="AO31" s="5">
        <v>79.5</v>
      </c>
      <c r="AP31" s="2">
        <v>410</v>
      </c>
      <c r="AQ31" s="5">
        <v>51</v>
      </c>
      <c r="AR31" s="2">
        <v>530</v>
      </c>
      <c r="AS31" s="5">
        <v>95</v>
      </c>
      <c r="AT31" s="2">
        <v>1444</v>
      </c>
      <c r="AU31" s="5">
        <v>90</v>
      </c>
      <c r="AV31" s="2">
        <v>442</v>
      </c>
      <c r="AW31" s="5">
        <v>72.099999999999994</v>
      </c>
      <c r="AX31" s="2">
        <v>1175</v>
      </c>
      <c r="AY31" s="5">
        <v>81</v>
      </c>
      <c r="AZ31" s="2">
        <v>322</v>
      </c>
      <c r="BA31" s="5">
        <v>74</v>
      </c>
      <c r="BB31" s="2">
        <v>2115</v>
      </c>
      <c r="BC31" s="5">
        <v>91.4</v>
      </c>
      <c r="BD31" s="2">
        <v>593</v>
      </c>
      <c r="BE31" s="5">
        <v>94</v>
      </c>
      <c r="BF31" s="2">
        <v>488</v>
      </c>
      <c r="BG31" s="5">
        <v>46</v>
      </c>
      <c r="BH31" s="2">
        <v>338</v>
      </c>
      <c r="BI31" s="5">
        <v>81</v>
      </c>
      <c r="BJ31" s="2">
        <v>252</v>
      </c>
      <c r="BK31" s="5">
        <v>98</v>
      </c>
      <c r="BL31" s="2">
        <v>304</v>
      </c>
      <c r="BM31" s="5">
        <v>68</v>
      </c>
      <c r="BN31" s="8">
        <f t="shared" si="4"/>
        <v>24140</v>
      </c>
      <c r="BO31" s="5">
        <f t="shared" si="1"/>
        <v>84.134921254444123</v>
      </c>
    </row>
    <row r="32" spans="1:67" ht="45" x14ac:dyDescent="0.25">
      <c r="A32" s="4" t="s">
        <v>63</v>
      </c>
      <c r="B32" s="2">
        <v>450</v>
      </c>
      <c r="C32" s="5">
        <v>95.14</v>
      </c>
      <c r="D32" s="2">
        <v>663</v>
      </c>
      <c r="E32" s="5">
        <v>82</v>
      </c>
      <c r="F32" s="2">
        <v>1795</v>
      </c>
      <c r="G32" s="5">
        <v>66</v>
      </c>
      <c r="H32" s="2">
        <v>249</v>
      </c>
      <c r="I32" s="5">
        <v>100</v>
      </c>
      <c r="J32" s="2">
        <v>692</v>
      </c>
      <c r="K32" s="5">
        <v>88</v>
      </c>
      <c r="L32" s="2">
        <v>1052</v>
      </c>
      <c r="M32" s="5">
        <v>100</v>
      </c>
      <c r="N32" s="2">
        <v>684</v>
      </c>
      <c r="O32" s="5">
        <v>51.2</v>
      </c>
      <c r="P32" s="2">
        <v>380</v>
      </c>
      <c r="Q32" s="5">
        <v>30</v>
      </c>
      <c r="R32" s="2">
        <v>975</v>
      </c>
      <c r="S32" s="5">
        <v>52</v>
      </c>
      <c r="T32" s="2">
        <v>417</v>
      </c>
      <c r="U32" s="5">
        <v>31</v>
      </c>
      <c r="V32" s="2">
        <v>155</v>
      </c>
      <c r="W32" s="5">
        <v>75</v>
      </c>
      <c r="X32" s="2">
        <v>300</v>
      </c>
      <c r="Y32" s="5">
        <v>70</v>
      </c>
      <c r="Z32" s="2">
        <v>1128</v>
      </c>
      <c r="AA32" s="5">
        <v>87</v>
      </c>
      <c r="AB32" s="2">
        <v>340</v>
      </c>
      <c r="AC32" s="5">
        <v>26</v>
      </c>
      <c r="AD32" s="2">
        <v>312</v>
      </c>
      <c r="AE32" s="5">
        <v>78</v>
      </c>
      <c r="AF32" s="2">
        <v>339</v>
      </c>
      <c r="AG32" s="5">
        <v>34</v>
      </c>
      <c r="AH32" s="2">
        <v>324</v>
      </c>
      <c r="AI32" s="5">
        <v>66.2</v>
      </c>
      <c r="AJ32" s="2">
        <v>429</v>
      </c>
      <c r="AK32" s="5">
        <v>47.5</v>
      </c>
      <c r="AL32" s="2">
        <v>451</v>
      </c>
      <c r="AM32" s="5">
        <v>61.6</v>
      </c>
      <c r="AN32" s="2">
        <v>413</v>
      </c>
      <c r="AO32" s="5">
        <v>48.7</v>
      </c>
      <c r="AP32" s="2">
        <v>83</v>
      </c>
      <c r="AQ32" s="5">
        <v>10</v>
      </c>
      <c r="AR32" s="2">
        <v>280</v>
      </c>
      <c r="AS32" s="5">
        <v>50</v>
      </c>
      <c r="AT32" s="2">
        <v>579</v>
      </c>
      <c r="AU32" s="5">
        <v>36</v>
      </c>
      <c r="AV32" s="2">
        <v>230</v>
      </c>
      <c r="AW32" s="5">
        <v>37</v>
      </c>
      <c r="AX32" s="2">
        <v>914</v>
      </c>
      <c r="AY32" s="5">
        <v>62</v>
      </c>
      <c r="AZ32" s="2">
        <v>322</v>
      </c>
      <c r="BA32" s="5">
        <v>74</v>
      </c>
      <c r="BB32" s="2">
        <v>2200</v>
      </c>
      <c r="BC32" s="5">
        <v>95</v>
      </c>
      <c r="BD32" s="2">
        <v>372</v>
      </c>
      <c r="BE32" s="5">
        <v>48</v>
      </c>
      <c r="BF32" s="2">
        <v>318</v>
      </c>
      <c r="BG32" s="5">
        <v>30</v>
      </c>
      <c r="BH32" s="2">
        <v>338</v>
      </c>
      <c r="BI32" s="5">
        <v>81</v>
      </c>
      <c r="BJ32" s="2">
        <v>0</v>
      </c>
      <c r="BK32" s="5">
        <v>0</v>
      </c>
      <c r="BL32" s="2">
        <v>125</v>
      </c>
      <c r="BM32" s="5">
        <v>28</v>
      </c>
      <c r="BN32" s="8">
        <f t="shared" si="4"/>
        <v>17309</v>
      </c>
      <c r="BO32" s="5">
        <f>(BN32/((B32/C32+D32/E32+F32/G32+H32/I32+J32/K32+L32/M32+N32/O32+P32/Q32+R32/S32+T32/U32+V32/W32+X32/Y32+Z32/AA32+AB32/AC32+AD32/AE32+AF32/AG32+AH32/AI32+AJ32/AK32+AL32/AM32+AN32/AO32+AP32/AQ32+AR32/AS32+AT32/AU32+AV32/AW32+AX32/AY32+AZ32/BA32+BB32/BC32+BD32/BE32+BF32/BG32+BH32/BI32+BL32/BM32)*100))*100</f>
        <v>57.572976069109508</v>
      </c>
    </row>
    <row r="33" spans="1:67" ht="30" x14ac:dyDescent="0.25">
      <c r="A33" s="4" t="s">
        <v>64</v>
      </c>
      <c r="B33" s="2">
        <v>11</v>
      </c>
      <c r="C33" s="5">
        <v>100</v>
      </c>
      <c r="D33" s="2">
        <v>12</v>
      </c>
      <c r="E33" s="5">
        <v>100</v>
      </c>
      <c r="F33" s="2">
        <v>11</v>
      </c>
      <c r="G33" s="5">
        <v>79</v>
      </c>
      <c r="H33" s="2">
        <v>11</v>
      </c>
      <c r="I33" s="5">
        <v>100</v>
      </c>
      <c r="J33" s="2">
        <v>2</v>
      </c>
      <c r="K33" s="5">
        <v>15</v>
      </c>
      <c r="L33" s="2">
        <v>5</v>
      </c>
      <c r="M33" s="5">
        <v>33</v>
      </c>
      <c r="N33" s="2">
        <v>11</v>
      </c>
      <c r="O33" s="5">
        <v>100</v>
      </c>
      <c r="P33" s="2">
        <v>5</v>
      </c>
      <c r="Q33" s="5">
        <v>36</v>
      </c>
      <c r="R33" s="2">
        <v>15</v>
      </c>
      <c r="S33" s="5">
        <v>100</v>
      </c>
      <c r="T33" s="2">
        <v>9</v>
      </c>
      <c r="U33" s="5">
        <v>100</v>
      </c>
      <c r="V33" s="2">
        <v>3</v>
      </c>
      <c r="W33" s="5">
        <v>75</v>
      </c>
      <c r="X33" s="2">
        <v>2</v>
      </c>
      <c r="Y33" s="5">
        <v>25</v>
      </c>
      <c r="Z33" s="2">
        <v>2</v>
      </c>
      <c r="AA33" s="5">
        <v>17</v>
      </c>
      <c r="AB33" s="2">
        <v>1</v>
      </c>
      <c r="AC33" s="5">
        <v>7.7</v>
      </c>
      <c r="AD33" s="2">
        <v>1</v>
      </c>
      <c r="AE33" s="5">
        <v>17</v>
      </c>
      <c r="AF33" s="2">
        <v>3</v>
      </c>
      <c r="AG33" s="5">
        <v>100</v>
      </c>
      <c r="AH33" s="2">
        <v>3</v>
      </c>
      <c r="AI33" s="5">
        <v>100</v>
      </c>
      <c r="AJ33" s="2">
        <v>12</v>
      </c>
      <c r="AK33" s="5">
        <v>100</v>
      </c>
      <c r="AL33" s="2">
        <v>7</v>
      </c>
      <c r="AM33" s="5">
        <v>58.3</v>
      </c>
      <c r="AN33" s="2">
        <v>16</v>
      </c>
      <c r="AO33" s="5">
        <v>100</v>
      </c>
      <c r="AP33" s="2">
        <v>3</v>
      </c>
      <c r="AQ33" s="5">
        <v>19</v>
      </c>
      <c r="AR33" s="2">
        <v>13</v>
      </c>
      <c r="AS33" s="5">
        <v>100</v>
      </c>
      <c r="AT33" s="2">
        <v>6</v>
      </c>
      <c r="AU33" s="5">
        <v>29</v>
      </c>
      <c r="AV33" s="2">
        <v>1</v>
      </c>
      <c r="AW33" s="5">
        <v>9.09</v>
      </c>
      <c r="AX33" s="2">
        <v>14</v>
      </c>
      <c r="AY33" s="5">
        <v>100</v>
      </c>
      <c r="AZ33" s="2">
        <v>15</v>
      </c>
      <c r="BA33" s="5">
        <v>100</v>
      </c>
      <c r="BB33" s="2">
        <v>7</v>
      </c>
      <c r="BC33" s="5">
        <v>36.799999999999997</v>
      </c>
      <c r="BD33" s="2">
        <v>16</v>
      </c>
      <c r="BE33" s="5">
        <v>100</v>
      </c>
      <c r="BF33" s="2">
        <v>1</v>
      </c>
      <c r="BG33" s="5">
        <v>8</v>
      </c>
      <c r="BH33" s="2">
        <v>9</v>
      </c>
      <c r="BI33" s="5">
        <v>100</v>
      </c>
      <c r="BJ33" s="2">
        <v>2</v>
      </c>
      <c r="BK33" s="5">
        <v>29</v>
      </c>
      <c r="BL33" s="2">
        <v>8</v>
      </c>
      <c r="BM33" s="5">
        <v>100</v>
      </c>
      <c r="BN33" s="8">
        <f t="shared" si="4"/>
        <v>237</v>
      </c>
      <c r="BO33" s="5">
        <f t="shared" si="1"/>
        <v>63.227442277674783</v>
      </c>
    </row>
    <row r="34" spans="1:67" ht="15" customHeight="1" x14ac:dyDescent="0.25">
      <c r="A34" s="10" t="s">
        <v>65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</row>
    <row r="35" spans="1:67" ht="30" x14ac:dyDescent="0.25">
      <c r="A35" s="4" t="s">
        <v>66</v>
      </c>
      <c r="B35" s="2">
        <v>11</v>
      </c>
      <c r="C35" s="5">
        <v>100</v>
      </c>
      <c r="D35" s="2">
        <v>9</v>
      </c>
      <c r="E35" s="5">
        <v>75</v>
      </c>
      <c r="F35" s="2">
        <v>14</v>
      </c>
      <c r="G35" s="5">
        <v>100</v>
      </c>
      <c r="H35" s="2">
        <v>11</v>
      </c>
      <c r="I35" s="5">
        <v>100</v>
      </c>
      <c r="J35" s="2">
        <v>13</v>
      </c>
      <c r="K35" s="5">
        <v>100</v>
      </c>
      <c r="L35" s="2">
        <v>15</v>
      </c>
      <c r="M35" s="5">
        <v>100</v>
      </c>
      <c r="N35" s="2">
        <v>11</v>
      </c>
      <c r="O35" s="5">
        <v>100</v>
      </c>
      <c r="P35" s="2">
        <v>14</v>
      </c>
      <c r="Q35" s="5">
        <v>100</v>
      </c>
      <c r="R35" s="2">
        <v>15</v>
      </c>
      <c r="S35" s="5">
        <v>100</v>
      </c>
      <c r="T35" s="2">
        <v>7</v>
      </c>
      <c r="U35" s="5">
        <v>78</v>
      </c>
      <c r="V35" s="2">
        <v>4</v>
      </c>
      <c r="W35" s="5">
        <v>100</v>
      </c>
      <c r="X35" s="2">
        <v>8</v>
      </c>
      <c r="Y35" s="5">
        <v>100</v>
      </c>
      <c r="Z35" s="2">
        <v>12</v>
      </c>
      <c r="AA35" s="5">
        <v>100</v>
      </c>
      <c r="AB35" s="2">
        <v>13</v>
      </c>
      <c r="AC35" s="5">
        <v>100</v>
      </c>
      <c r="AD35" s="2">
        <v>6</v>
      </c>
      <c r="AE35" s="5">
        <v>100</v>
      </c>
      <c r="AF35" s="2">
        <v>16</v>
      </c>
      <c r="AG35" s="5">
        <v>100</v>
      </c>
      <c r="AH35" s="2">
        <v>3</v>
      </c>
      <c r="AI35" s="5">
        <v>100</v>
      </c>
      <c r="AJ35" s="2">
        <v>7</v>
      </c>
      <c r="AK35" s="5">
        <v>58.3</v>
      </c>
      <c r="AL35" s="2">
        <v>12</v>
      </c>
      <c r="AM35" s="5">
        <v>100</v>
      </c>
      <c r="AN35" s="2">
        <v>16</v>
      </c>
      <c r="AO35" s="5">
        <v>100</v>
      </c>
      <c r="AP35" s="2">
        <v>11</v>
      </c>
      <c r="AQ35" s="5">
        <v>69</v>
      </c>
      <c r="AR35" s="2">
        <v>13</v>
      </c>
      <c r="AS35" s="5">
        <v>100</v>
      </c>
      <c r="AT35" s="2">
        <v>19</v>
      </c>
      <c r="AU35" s="5">
        <v>90</v>
      </c>
      <c r="AV35" s="2">
        <v>11</v>
      </c>
      <c r="AW35" s="5">
        <v>100</v>
      </c>
      <c r="AX35" s="2">
        <v>13</v>
      </c>
      <c r="AY35" s="5">
        <v>92.9</v>
      </c>
      <c r="AZ35" s="2">
        <v>15</v>
      </c>
      <c r="BA35" s="5">
        <v>100</v>
      </c>
      <c r="BB35" s="2">
        <v>18</v>
      </c>
      <c r="BC35" s="5">
        <v>94.7</v>
      </c>
      <c r="BD35" s="2">
        <v>15</v>
      </c>
      <c r="BE35" s="5">
        <v>94</v>
      </c>
      <c r="BF35" s="2">
        <v>12</v>
      </c>
      <c r="BG35" s="5">
        <v>92</v>
      </c>
      <c r="BH35" s="2">
        <v>9</v>
      </c>
      <c r="BI35" s="5">
        <v>100</v>
      </c>
      <c r="BJ35" s="2">
        <v>7</v>
      </c>
      <c r="BK35" s="5">
        <v>100</v>
      </c>
      <c r="BL35" s="2">
        <v>8</v>
      </c>
      <c r="BM35" s="5">
        <v>100</v>
      </c>
      <c r="BN35" s="8">
        <f t="shared" ref="BN35:BN40" si="5">SUM(B35,D35,F35,H35,J35,L35,N35,P35,R35,T35,V35,X35,Z35,AB35,AD35,AF35,AH35,AJ35,AL35,AN35,AP35,AR35,AT35,AV35,AX35,AZ35,BB35,BD35,BF35,BH35,BJ35,BL35)</f>
        <v>368</v>
      </c>
      <c r="BO35" s="5">
        <f t="shared" si="1"/>
        <v>94.592735222522734</v>
      </c>
    </row>
    <row r="36" spans="1:67" ht="30" x14ac:dyDescent="0.25">
      <c r="A36" s="4" t="s">
        <v>67</v>
      </c>
      <c r="B36" s="2">
        <v>11</v>
      </c>
      <c r="C36" s="5">
        <v>100</v>
      </c>
      <c r="D36" s="2">
        <v>11</v>
      </c>
      <c r="E36" s="5">
        <v>92</v>
      </c>
      <c r="F36" s="2">
        <v>10</v>
      </c>
      <c r="G36" s="5">
        <v>71</v>
      </c>
      <c r="H36" s="2">
        <v>11</v>
      </c>
      <c r="I36" s="5">
        <v>100</v>
      </c>
      <c r="J36" s="2">
        <v>13</v>
      </c>
      <c r="K36" s="5">
        <v>100</v>
      </c>
      <c r="L36" s="2">
        <v>15</v>
      </c>
      <c r="M36" s="5">
        <v>100</v>
      </c>
      <c r="N36" s="2">
        <v>11</v>
      </c>
      <c r="O36" s="5">
        <v>100</v>
      </c>
      <c r="P36" s="2">
        <v>14</v>
      </c>
      <c r="Q36" s="5">
        <v>100</v>
      </c>
      <c r="R36" s="2">
        <v>15</v>
      </c>
      <c r="S36" s="5">
        <v>100</v>
      </c>
      <c r="T36" s="2">
        <v>9</v>
      </c>
      <c r="U36" s="5">
        <v>100</v>
      </c>
      <c r="V36" s="2">
        <v>4</v>
      </c>
      <c r="W36" s="5">
        <v>100</v>
      </c>
      <c r="X36" s="2">
        <v>8</v>
      </c>
      <c r="Y36" s="5">
        <v>100</v>
      </c>
      <c r="Z36" s="2">
        <v>10</v>
      </c>
      <c r="AA36" s="5">
        <v>84</v>
      </c>
      <c r="AB36" s="2">
        <v>13</v>
      </c>
      <c r="AC36" s="5">
        <v>100</v>
      </c>
      <c r="AD36" s="2">
        <v>6</v>
      </c>
      <c r="AE36" s="5">
        <v>100</v>
      </c>
      <c r="AF36" s="2">
        <v>16</v>
      </c>
      <c r="AG36" s="5">
        <v>100</v>
      </c>
      <c r="AH36" s="2">
        <v>3</v>
      </c>
      <c r="AI36" s="5">
        <v>100</v>
      </c>
      <c r="AJ36" s="2">
        <v>8</v>
      </c>
      <c r="AK36" s="5">
        <v>66.7</v>
      </c>
      <c r="AL36" s="2">
        <v>12</v>
      </c>
      <c r="AM36" s="5">
        <v>100</v>
      </c>
      <c r="AN36" s="2">
        <v>16</v>
      </c>
      <c r="AO36" s="5">
        <v>100</v>
      </c>
      <c r="AP36" s="2">
        <v>10</v>
      </c>
      <c r="AQ36" s="5">
        <v>63</v>
      </c>
      <c r="AR36" s="2">
        <v>13</v>
      </c>
      <c r="AS36" s="5">
        <v>100</v>
      </c>
      <c r="AT36" s="2">
        <v>21</v>
      </c>
      <c r="AU36" s="5">
        <v>100</v>
      </c>
      <c r="AV36" s="2">
        <v>11</v>
      </c>
      <c r="AW36" s="5">
        <v>100</v>
      </c>
      <c r="AX36" s="2">
        <v>3</v>
      </c>
      <c r="AY36" s="5">
        <v>21.4</v>
      </c>
      <c r="AZ36" s="2">
        <v>15</v>
      </c>
      <c r="BA36" s="5">
        <v>100</v>
      </c>
      <c r="BB36" s="2">
        <v>16</v>
      </c>
      <c r="BC36" s="5">
        <v>84.2</v>
      </c>
      <c r="BD36" s="2">
        <v>16</v>
      </c>
      <c r="BE36" s="5">
        <v>100</v>
      </c>
      <c r="BF36" s="2">
        <v>10</v>
      </c>
      <c r="BG36" s="5">
        <v>77</v>
      </c>
      <c r="BH36" s="2">
        <v>9</v>
      </c>
      <c r="BI36" s="5">
        <v>100</v>
      </c>
      <c r="BJ36" s="2">
        <v>7</v>
      </c>
      <c r="BK36" s="5">
        <v>100</v>
      </c>
      <c r="BL36" s="2">
        <v>7</v>
      </c>
      <c r="BM36" s="5">
        <v>88</v>
      </c>
      <c r="BN36" s="8">
        <f t="shared" si="5"/>
        <v>354</v>
      </c>
      <c r="BO36" s="5">
        <f t="shared" si="1"/>
        <v>91.055135750742082</v>
      </c>
    </row>
    <row r="37" spans="1:67" ht="30" x14ac:dyDescent="0.25">
      <c r="A37" s="4" t="s">
        <v>68</v>
      </c>
      <c r="B37" s="2">
        <v>11</v>
      </c>
      <c r="C37" s="5">
        <v>100</v>
      </c>
      <c r="D37" s="2">
        <v>9</v>
      </c>
      <c r="E37" s="5">
        <v>75</v>
      </c>
      <c r="F37" s="2">
        <v>14</v>
      </c>
      <c r="G37" s="5">
        <v>100</v>
      </c>
      <c r="H37" s="2">
        <v>11</v>
      </c>
      <c r="I37" s="5">
        <v>100</v>
      </c>
      <c r="J37" s="2">
        <v>13</v>
      </c>
      <c r="K37" s="5">
        <v>100</v>
      </c>
      <c r="L37" s="2">
        <v>10</v>
      </c>
      <c r="M37" s="5">
        <v>67</v>
      </c>
      <c r="N37" s="2">
        <v>11</v>
      </c>
      <c r="O37" s="5">
        <v>100</v>
      </c>
      <c r="P37" s="2">
        <v>14</v>
      </c>
      <c r="Q37" s="5">
        <v>100</v>
      </c>
      <c r="R37" s="2">
        <v>15</v>
      </c>
      <c r="S37" s="5">
        <v>100</v>
      </c>
      <c r="T37" s="2">
        <v>8</v>
      </c>
      <c r="U37" s="5">
        <v>89</v>
      </c>
      <c r="V37" s="2">
        <v>4</v>
      </c>
      <c r="W37" s="5">
        <v>100</v>
      </c>
      <c r="X37" s="2">
        <v>8</v>
      </c>
      <c r="Y37" s="5">
        <v>100</v>
      </c>
      <c r="Z37" s="2">
        <v>12</v>
      </c>
      <c r="AA37" s="5">
        <v>100</v>
      </c>
      <c r="AB37" s="2">
        <v>13</v>
      </c>
      <c r="AC37" s="5">
        <v>100</v>
      </c>
      <c r="AD37" s="2">
        <v>6</v>
      </c>
      <c r="AE37" s="5">
        <v>100</v>
      </c>
      <c r="AF37" s="2">
        <v>14</v>
      </c>
      <c r="AG37" s="5">
        <v>87.5</v>
      </c>
      <c r="AH37" s="2">
        <v>3</v>
      </c>
      <c r="AI37" s="5">
        <v>100</v>
      </c>
      <c r="AJ37" s="2">
        <v>11</v>
      </c>
      <c r="AK37" s="5">
        <v>91.7</v>
      </c>
      <c r="AL37" s="2">
        <v>12</v>
      </c>
      <c r="AM37" s="5">
        <v>100</v>
      </c>
      <c r="AN37" s="2">
        <v>5</v>
      </c>
      <c r="AO37" s="5">
        <v>31.3</v>
      </c>
      <c r="AP37" s="2">
        <v>9</v>
      </c>
      <c r="AQ37" s="5">
        <v>56</v>
      </c>
      <c r="AR37" s="2">
        <v>13</v>
      </c>
      <c r="AS37" s="5">
        <v>100</v>
      </c>
      <c r="AT37" s="2">
        <v>21</v>
      </c>
      <c r="AU37" s="5">
        <v>100</v>
      </c>
      <c r="AV37" s="2">
        <v>11</v>
      </c>
      <c r="AW37" s="5">
        <v>100</v>
      </c>
      <c r="AX37" s="2">
        <v>14</v>
      </c>
      <c r="AY37" s="5">
        <v>100</v>
      </c>
      <c r="AZ37" s="2">
        <v>15</v>
      </c>
      <c r="BA37" s="5">
        <v>100</v>
      </c>
      <c r="BB37" s="2">
        <v>18</v>
      </c>
      <c r="BC37" s="5">
        <v>94.7</v>
      </c>
      <c r="BD37" s="2">
        <v>16</v>
      </c>
      <c r="BE37" s="5">
        <v>100</v>
      </c>
      <c r="BF37" s="2">
        <v>13</v>
      </c>
      <c r="BG37" s="5">
        <v>100</v>
      </c>
      <c r="BH37" s="2">
        <v>9</v>
      </c>
      <c r="BI37" s="5">
        <v>100</v>
      </c>
      <c r="BJ37" s="2">
        <v>7</v>
      </c>
      <c r="BK37" s="5">
        <v>100</v>
      </c>
      <c r="BL37" s="2">
        <v>8</v>
      </c>
      <c r="BM37" s="5">
        <v>100</v>
      </c>
      <c r="BN37" s="8">
        <f t="shared" si="5"/>
        <v>358</v>
      </c>
      <c r="BO37" s="5">
        <f t="shared" si="1"/>
        <v>92.039594135102902</v>
      </c>
    </row>
    <row r="38" spans="1:67" ht="60" x14ac:dyDescent="0.25">
      <c r="A38" s="4" t="s">
        <v>69</v>
      </c>
      <c r="B38" s="2">
        <v>0</v>
      </c>
      <c r="C38" s="5">
        <v>0</v>
      </c>
      <c r="D38" s="2">
        <v>0</v>
      </c>
      <c r="E38" s="5">
        <v>0</v>
      </c>
      <c r="F38" s="2">
        <v>10</v>
      </c>
      <c r="G38" s="5">
        <v>71</v>
      </c>
      <c r="H38" s="2">
        <v>0</v>
      </c>
      <c r="I38" s="5">
        <v>0</v>
      </c>
      <c r="J38" s="2">
        <v>0</v>
      </c>
      <c r="K38" s="5">
        <v>0</v>
      </c>
      <c r="L38" s="2">
        <v>0</v>
      </c>
      <c r="M38" s="5">
        <v>0</v>
      </c>
      <c r="N38" s="2">
        <v>0</v>
      </c>
      <c r="O38" s="5">
        <v>0</v>
      </c>
      <c r="P38" s="2">
        <v>0</v>
      </c>
      <c r="Q38" s="5">
        <v>0</v>
      </c>
      <c r="R38" s="2">
        <v>14</v>
      </c>
      <c r="S38" s="5">
        <v>93</v>
      </c>
      <c r="T38" s="2">
        <v>9</v>
      </c>
      <c r="U38" s="5">
        <v>100</v>
      </c>
      <c r="V38" s="2">
        <v>1</v>
      </c>
      <c r="W38" s="5">
        <v>25</v>
      </c>
      <c r="X38" s="2">
        <v>0</v>
      </c>
      <c r="Y38" s="5">
        <v>0</v>
      </c>
      <c r="Z38" s="2">
        <v>5</v>
      </c>
      <c r="AA38" s="5">
        <v>42</v>
      </c>
      <c r="AB38" s="2">
        <v>0</v>
      </c>
      <c r="AC38" s="5">
        <v>0</v>
      </c>
      <c r="AD38" s="2">
        <v>1</v>
      </c>
      <c r="AE38" s="5">
        <v>17</v>
      </c>
      <c r="AF38" s="2">
        <v>0</v>
      </c>
      <c r="AG38" s="5">
        <v>0</v>
      </c>
      <c r="AH38" s="2">
        <v>1</v>
      </c>
      <c r="AI38" s="5">
        <v>33.299999999999997</v>
      </c>
      <c r="AJ38" s="2">
        <v>1</v>
      </c>
      <c r="AK38" s="5">
        <v>8.3000000000000007</v>
      </c>
      <c r="AL38" s="2">
        <v>1</v>
      </c>
      <c r="AM38" s="5">
        <v>8.3000000000000007</v>
      </c>
      <c r="AN38" s="2">
        <v>3</v>
      </c>
      <c r="AO38" s="5">
        <v>18.75</v>
      </c>
      <c r="AP38" s="2">
        <v>6</v>
      </c>
      <c r="AQ38" s="5">
        <v>38</v>
      </c>
      <c r="AR38" s="2">
        <v>0</v>
      </c>
      <c r="AS38" s="5">
        <v>0</v>
      </c>
      <c r="AT38" s="2">
        <v>1</v>
      </c>
      <c r="AU38" s="5">
        <v>5</v>
      </c>
      <c r="AV38" s="2">
        <v>0</v>
      </c>
      <c r="AW38" s="5">
        <v>0</v>
      </c>
      <c r="AX38" s="2">
        <v>9</v>
      </c>
      <c r="AY38" s="5">
        <v>64.3</v>
      </c>
      <c r="AZ38" s="2">
        <v>1</v>
      </c>
      <c r="BA38" s="5">
        <v>6.6</v>
      </c>
      <c r="BB38" s="2">
        <v>4</v>
      </c>
      <c r="BC38" s="5">
        <v>21</v>
      </c>
      <c r="BD38" s="2">
        <v>1</v>
      </c>
      <c r="BE38" s="5">
        <v>6</v>
      </c>
      <c r="BF38" s="2">
        <v>1</v>
      </c>
      <c r="BG38" s="5">
        <v>8</v>
      </c>
      <c r="BH38" s="2">
        <v>7</v>
      </c>
      <c r="BI38" s="5">
        <v>77.8</v>
      </c>
      <c r="BJ38" s="2">
        <v>0</v>
      </c>
      <c r="BK38" s="5">
        <v>0</v>
      </c>
      <c r="BL38" s="2">
        <v>0</v>
      </c>
      <c r="BM38" s="5">
        <v>0</v>
      </c>
      <c r="BN38" s="8">
        <f t="shared" si="5"/>
        <v>76</v>
      </c>
      <c r="BO38" s="5">
        <f>(BN38/((F38/G38+R38/S38+T38/U38+V38/W38+Z38/AA38+AD38/AE38+AH38/AI38+AJ38/AK38+AL38/AM38+AN38/AO38+AP38/AQ38+AT38/AU38+AX38/AY38+AZ38/BA38+BB38/BC38+BD38/BE38+BF38/BG38+BH38/BI38)*100))*100</f>
        <v>33.751621424692893</v>
      </c>
    </row>
    <row r="39" spans="1:67" ht="75" x14ac:dyDescent="0.25">
      <c r="A39" s="4" t="s">
        <v>70</v>
      </c>
      <c r="B39" s="2">
        <v>11</v>
      </c>
      <c r="C39" s="5">
        <v>100</v>
      </c>
      <c r="D39" s="2">
        <v>12</v>
      </c>
      <c r="E39" s="5">
        <v>100</v>
      </c>
      <c r="F39" s="2">
        <v>14</v>
      </c>
      <c r="G39" s="5">
        <v>100</v>
      </c>
      <c r="H39" s="2">
        <v>11</v>
      </c>
      <c r="I39" s="5">
        <v>100</v>
      </c>
      <c r="J39" s="2">
        <v>13</v>
      </c>
      <c r="K39" s="5">
        <v>100</v>
      </c>
      <c r="L39" s="2">
        <v>13</v>
      </c>
      <c r="M39" s="5">
        <v>87</v>
      </c>
      <c r="N39" s="2">
        <v>11</v>
      </c>
      <c r="O39" s="5">
        <v>100</v>
      </c>
      <c r="P39" s="2">
        <v>14</v>
      </c>
      <c r="Q39" s="5">
        <v>100</v>
      </c>
      <c r="R39" s="2">
        <v>15</v>
      </c>
      <c r="S39" s="5">
        <v>100</v>
      </c>
      <c r="T39" s="2">
        <v>7</v>
      </c>
      <c r="U39" s="5">
        <v>78</v>
      </c>
      <c r="V39" s="2">
        <v>4</v>
      </c>
      <c r="W39" s="5">
        <v>100</v>
      </c>
      <c r="X39" s="2">
        <v>8</v>
      </c>
      <c r="Y39" s="5">
        <v>100</v>
      </c>
      <c r="Z39" s="2">
        <v>12</v>
      </c>
      <c r="AA39" s="5">
        <v>100</v>
      </c>
      <c r="AB39" s="2">
        <v>13</v>
      </c>
      <c r="AC39" s="5">
        <v>100</v>
      </c>
      <c r="AD39" s="2">
        <v>6</v>
      </c>
      <c r="AE39" s="5">
        <v>100</v>
      </c>
      <c r="AF39" s="2">
        <v>16</v>
      </c>
      <c r="AG39" s="5">
        <v>100</v>
      </c>
      <c r="AH39" s="2">
        <v>3</v>
      </c>
      <c r="AI39" s="5">
        <v>100</v>
      </c>
      <c r="AJ39" s="2">
        <v>12</v>
      </c>
      <c r="AK39" s="5">
        <v>100</v>
      </c>
      <c r="AL39" s="2">
        <v>12</v>
      </c>
      <c r="AM39" s="5">
        <v>100</v>
      </c>
      <c r="AN39" s="2">
        <v>16</v>
      </c>
      <c r="AO39" s="5">
        <v>100</v>
      </c>
      <c r="AP39" s="2">
        <v>9</v>
      </c>
      <c r="AQ39" s="5">
        <v>56</v>
      </c>
      <c r="AR39" s="2">
        <v>10</v>
      </c>
      <c r="AS39" s="5">
        <v>77</v>
      </c>
      <c r="AT39" s="2">
        <v>21</v>
      </c>
      <c r="AU39" s="5">
        <v>100</v>
      </c>
      <c r="AV39" s="2">
        <v>11</v>
      </c>
      <c r="AW39" s="5">
        <v>100</v>
      </c>
      <c r="AX39" s="2">
        <v>14</v>
      </c>
      <c r="AY39" s="5">
        <v>100</v>
      </c>
      <c r="AZ39" s="2">
        <v>15</v>
      </c>
      <c r="BA39" s="5">
        <v>100</v>
      </c>
      <c r="BB39" s="2">
        <v>15</v>
      </c>
      <c r="BC39" s="5">
        <v>78.900000000000006</v>
      </c>
      <c r="BD39" s="2">
        <v>16</v>
      </c>
      <c r="BE39" s="5">
        <v>100</v>
      </c>
      <c r="BF39" s="2">
        <v>13</v>
      </c>
      <c r="BG39" s="5">
        <v>100</v>
      </c>
      <c r="BH39" s="2">
        <v>9</v>
      </c>
      <c r="BI39" s="5">
        <v>100</v>
      </c>
      <c r="BJ39" s="2">
        <v>7</v>
      </c>
      <c r="BK39" s="5">
        <v>100</v>
      </c>
      <c r="BL39" s="2">
        <v>8</v>
      </c>
      <c r="BM39" s="5">
        <v>100</v>
      </c>
      <c r="BN39" s="8">
        <f t="shared" si="5"/>
        <v>371</v>
      </c>
      <c r="BO39" s="5">
        <f t="shared" si="1"/>
        <v>95.376002716109227</v>
      </c>
    </row>
    <row r="40" spans="1:67" ht="30" x14ac:dyDescent="0.25">
      <c r="A40" s="4" t="s">
        <v>71</v>
      </c>
      <c r="B40" s="2">
        <v>11</v>
      </c>
      <c r="C40" s="5">
        <v>100</v>
      </c>
      <c r="D40" s="2">
        <v>10</v>
      </c>
      <c r="E40" s="5">
        <v>83</v>
      </c>
      <c r="F40" s="2">
        <v>14</v>
      </c>
      <c r="G40" s="5">
        <v>100</v>
      </c>
      <c r="H40" s="2">
        <v>11</v>
      </c>
      <c r="I40" s="5">
        <v>100</v>
      </c>
      <c r="J40" s="2">
        <v>13</v>
      </c>
      <c r="K40" s="5">
        <v>100</v>
      </c>
      <c r="L40" s="2">
        <v>15</v>
      </c>
      <c r="M40" s="5">
        <v>100</v>
      </c>
      <c r="N40" s="2">
        <v>11</v>
      </c>
      <c r="O40" s="5">
        <v>100</v>
      </c>
      <c r="P40" s="2">
        <v>14</v>
      </c>
      <c r="Q40" s="5">
        <v>100</v>
      </c>
      <c r="R40" s="2">
        <v>15</v>
      </c>
      <c r="S40" s="5">
        <v>100</v>
      </c>
      <c r="T40" s="2">
        <v>9</v>
      </c>
      <c r="U40" s="5">
        <v>100</v>
      </c>
      <c r="V40" s="2">
        <v>4</v>
      </c>
      <c r="W40" s="5">
        <v>100</v>
      </c>
      <c r="X40" s="2">
        <v>8</v>
      </c>
      <c r="Y40" s="5">
        <v>100</v>
      </c>
      <c r="Z40" s="2">
        <v>12</v>
      </c>
      <c r="AA40" s="5">
        <v>100</v>
      </c>
      <c r="AB40" s="2">
        <v>13</v>
      </c>
      <c r="AC40" s="5">
        <v>100</v>
      </c>
      <c r="AD40" s="2">
        <v>6</v>
      </c>
      <c r="AE40" s="5">
        <v>100</v>
      </c>
      <c r="AF40" s="2">
        <v>16</v>
      </c>
      <c r="AG40" s="5">
        <v>100</v>
      </c>
      <c r="AH40" s="2">
        <v>3</v>
      </c>
      <c r="AI40" s="5">
        <v>100</v>
      </c>
      <c r="AJ40" s="2">
        <v>12</v>
      </c>
      <c r="AK40" s="5">
        <v>100</v>
      </c>
      <c r="AL40" s="2">
        <v>12</v>
      </c>
      <c r="AM40" s="5">
        <v>100</v>
      </c>
      <c r="AN40" s="2">
        <v>16</v>
      </c>
      <c r="AO40" s="5">
        <v>100</v>
      </c>
      <c r="AP40" s="2">
        <v>12</v>
      </c>
      <c r="AQ40" s="5">
        <v>75</v>
      </c>
      <c r="AR40" s="2">
        <v>13</v>
      </c>
      <c r="AS40" s="5">
        <v>100</v>
      </c>
      <c r="AT40" s="2">
        <v>21</v>
      </c>
      <c r="AU40" s="5">
        <v>100</v>
      </c>
      <c r="AV40" s="2">
        <v>11</v>
      </c>
      <c r="AW40" s="5">
        <v>100</v>
      </c>
      <c r="AX40" s="2">
        <v>14</v>
      </c>
      <c r="AY40" s="5">
        <v>100</v>
      </c>
      <c r="AZ40" s="2">
        <v>15</v>
      </c>
      <c r="BA40" s="5">
        <v>100</v>
      </c>
      <c r="BB40" s="2">
        <v>18</v>
      </c>
      <c r="BC40" s="5">
        <v>94.7</v>
      </c>
      <c r="BD40" s="2">
        <v>16</v>
      </c>
      <c r="BE40" s="5">
        <v>100</v>
      </c>
      <c r="BF40" s="2">
        <v>13</v>
      </c>
      <c r="BG40" s="5">
        <v>100</v>
      </c>
      <c r="BH40" s="2">
        <v>9</v>
      </c>
      <c r="BI40" s="5">
        <v>100</v>
      </c>
      <c r="BJ40" s="2">
        <v>7</v>
      </c>
      <c r="BK40" s="5">
        <v>100</v>
      </c>
      <c r="BL40" s="2">
        <v>8</v>
      </c>
      <c r="BM40" s="5">
        <v>100</v>
      </c>
      <c r="BN40" s="8">
        <f t="shared" si="5"/>
        <v>382</v>
      </c>
      <c r="BO40" s="5">
        <f t="shared" si="1"/>
        <v>98.186484190173246</v>
      </c>
    </row>
    <row r="41" spans="1:67" ht="15" customHeight="1" x14ac:dyDescent="0.25">
      <c r="A41" s="11" t="s">
        <v>72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3"/>
    </row>
    <row r="42" spans="1:67" x14ac:dyDescent="0.25">
      <c r="A42" s="4" t="s">
        <v>73</v>
      </c>
      <c r="B42" s="6">
        <v>11</v>
      </c>
      <c r="C42" s="6">
        <v>100</v>
      </c>
      <c r="D42" s="2">
        <v>12</v>
      </c>
      <c r="E42" s="5">
        <v>100</v>
      </c>
      <c r="F42" s="2">
        <v>14</v>
      </c>
      <c r="G42" s="5">
        <v>100</v>
      </c>
      <c r="H42" s="2">
        <v>11</v>
      </c>
      <c r="I42" s="5">
        <v>100</v>
      </c>
      <c r="J42" s="2">
        <v>13</v>
      </c>
      <c r="K42" s="5">
        <v>100</v>
      </c>
      <c r="L42" s="2">
        <v>9</v>
      </c>
      <c r="M42" s="5">
        <v>60</v>
      </c>
      <c r="N42" s="2">
        <v>11</v>
      </c>
      <c r="O42" s="5">
        <v>100</v>
      </c>
      <c r="P42" s="2">
        <v>14</v>
      </c>
      <c r="Q42" s="5">
        <v>100</v>
      </c>
      <c r="R42" s="2">
        <v>13</v>
      </c>
      <c r="S42" s="5">
        <v>87</v>
      </c>
      <c r="T42" s="2">
        <v>2</v>
      </c>
      <c r="U42" s="5">
        <v>22</v>
      </c>
      <c r="V42" s="2">
        <v>4</v>
      </c>
      <c r="W42" s="5">
        <v>100</v>
      </c>
      <c r="X42" s="2">
        <v>4</v>
      </c>
      <c r="Y42" s="5">
        <v>50</v>
      </c>
      <c r="Z42" s="2">
        <v>12</v>
      </c>
      <c r="AA42" s="5">
        <v>100</v>
      </c>
      <c r="AB42" s="2">
        <v>13</v>
      </c>
      <c r="AC42" s="5">
        <v>100</v>
      </c>
      <c r="AD42" s="2">
        <v>5</v>
      </c>
      <c r="AE42" s="5">
        <v>83</v>
      </c>
      <c r="AF42" s="2">
        <v>13</v>
      </c>
      <c r="AG42" s="5">
        <v>81</v>
      </c>
      <c r="AH42" s="2">
        <v>0</v>
      </c>
      <c r="AI42" s="5">
        <v>0</v>
      </c>
      <c r="AJ42" s="2">
        <v>10</v>
      </c>
      <c r="AK42" s="5">
        <v>83</v>
      </c>
      <c r="AL42" s="2">
        <v>12</v>
      </c>
      <c r="AM42" s="5">
        <v>100</v>
      </c>
      <c r="AN42" s="2">
        <v>16</v>
      </c>
      <c r="AO42" s="5">
        <v>100</v>
      </c>
      <c r="AP42" s="2">
        <v>13</v>
      </c>
      <c r="AQ42" s="5">
        <v>81</v>
      </c>
      <c r="AR42" s="2">
        <v>7</v>
      </c>
      <c r="AS42" s="5">
        <v>58.3</v>
      </c>
      <c r="AT42" s="2">
        <v>21</v>
      </c>
      <c r="AU42" s="5">
        <v>100</v>
      </c>
      <c r="AV42" s="2">
        <v>11</v>
      </c>
      <c r="AW42" s="5">
        <v>100</v>
      </c>
      <c r="AX42" s="2">
        <v>11</v>
      </c>
      <c r="AY42" s="5">
        <v>78.5</v>
      </c>
      <c r="AZ42" s="2">
        <v>9</v>
      </c>
      <c r="BA42" s="5">
        <v>60</v>
      </c>
      <c r="BB42" s="2">
        <v>8</v>
      </c>
      <c r="BC42" s="5">
        <v>42.1</v>
      </c>
      <c r="BD42" s="2">
        <v>16</v>
      </c>
      <c r="BE42" s="5">
        <v>100</v>
      </c>
      <c r="BF42" s="2">
        <v>11</v>
      </c>
      <c r="BG42" s="5">
        <v>84</v>
      </c>
      <c r="BH42" s="2">
        <v>9</v>
      </c>
      <c r="BI42" s="5">
        <v>100</v>
      </c>
      <c r="BJ42" s="2">
        <v>7</v>
      </c>
      <c r="BK42" s="5">
        <v>100</v>
      </c>
      <c r="BL42" s="2">
        <v>4</v>
      </c>
      <c r="BM42" s="5">
        <v>50</v>
      </c>
      <c r="BN42" s="8">
        <f t="shared" ref="BN42:BN43" si="6">SUM(B42,D42,F42,H42,J42,L42,N42,P42,R42,T42,V42,X42,Z42,AB42,AD42,AF42,AH42,AJ42,AL42,AN42,AP42,AR42,AT42,AV42,AX42,AZ42,BB42,BD42,BF42,BH42,BJ42,BL42)</f>
        <v>326</v>
      </c>
      <c r="BO42" s="5">
        <f>(BN42/((B42/C42+D42/E42+F42/G42+H42/I42+J42/K42+L42/M42+N42/O42+P42/Q42+R42/S42+T42/U42+V42/W42+X42/Y42+Z42/AA42+AB42/AC42+AD42/AE42+AF42/AG42+AJ42/AK42+AL42/AM42+AN42/AO42+AP42/AQ42+AR42/AS42+AT42/AU42+AV42/AW42+AX42/AY42+AZ42/BA42+BB42/BC42+BD42/BE42+BF42/BG42+BH42/BI42+BJ42/BK42+BL42/BM42)*100))*100</f>
        <v>84.604629107809274</v>
      </c>
    </row>
    <row r="43" spans="1:67" x14ac:dyDescent="0.25">
      <c r="A43" s="4" t="s">
        <v>74</v>
      </c>
      <c r="B43" s="6">
        <v>11</v>
      </c>
      <c r="C43" s="6">
        <v>100</v>
      </c>
      <c r="D43" s="2">
        <v>12</v>
      </c>
      <c r="E43" s="5">
        <v>100</v>
      </c>
      <c r="F43" s="2">
        <v>14</v>
      </c>
      <c r="G43" s="5">
        <v>100</v>
      </c>
      <c r="H43" s="2">
        <v>11</v>
      </c>
      <c r="I43" s="5">
        <v>100</v>
      </c>
      <c r="J43" s="2">
        <v>13</v>
      </c>
      <c r="K43" s="5">
        <v>100</v>
      </c>
      <c r="L43" s="2">
        <v>8</v>
      </c>
      <c r="M43" s="5">
        <v>53</v>
      </c>
      <c r="N43" s="2">
        <v>11</v>
      </c>
      <c r="O43" s="5">
        <v>100</v>
      </c>
      <c r="P43" s="2">
        <v>14</v>
      </c>
      <c r="Q43" s="5">
        <v>100</v>
      </c>
      <c r="R43" s="2">
        <v>10</v>
      </c>
      <c r="S43" s="5">
        <v>67</v>
      </c>
      <c r="T43" s="2">
        <v>9</v>
      </c>
      <c r="U43" s="5">
        <v>100</v>
      </c>
      <c r="V43" s="2">
        <v>3</v>
      </c>
      <c r="W43" s="5">
        <v>75</v>
      </c>
      <c r="X43" s="2">
        <v>8</v>
      </c>
      <c r="Y43" s="5">
        <v>100</v>
      </c>
      <c r="Z43" s="2">
        <v>12</v>
      </c>
      <c r="AA43" s="5">
        <v>100</v>
      </c>
      <c r="AB43" s="2">
        <v>13</v>
      </c>
      <c r="AC43" s="5">
        <v>100</v>
      </c>
      <c r="AD43" s="2">
        <v>4</v>
      </c>
      <c r="AE43" s="5">
        <v>67</v>
      </c>
      <c r="AF43" s="2">
        <v>13</v>
      </c>
      <c r="AG43" s="5">
        <v>81</v>
      </c>
      <c r="AH43" s="2">
        <v>3</v>
      </c>
      <c r="AI43" s="5">
        <v>100</v>
      </c>
      <c r="AJ43" s="2">
        <v>12</v>
      </c>
      <c r="AK43" s="5">
        <v>100</v>
      </c>
      <c r="AL43" s="2">
        <v>12</v>
      </c>
      <c r="AM43" s="5">
        <v>100</v>
      </c>
      <c r="AN43" s="2">
        <v>16</v>
      </c>
      <c r="AO43" s="5">
        <v>100</v>
      </c>
      <c r="AP43" s="2">
        <v>16</v>
      </c>
      <c r="AQ43" s="5">
        <v>100</v>
      </c>
      <c r="AR43" s="2">
        <v>7</v>
      </c>
      <c r="AS43" s="5">
        <v>58.3</v>
      </c>
      <c r="AT43" s="2">
        <v>21</v>
      </c>
      <c r="AU43" s="5">
        <v>100</v>
      </c>
      <c r="AV43" s="2">
        <v>11</v>
      </c>
      <c r="AW43" s="5">
        <v>100</v>
      </c>
      <c r="AX43" s="2">
        <v>11</v>
      </c>
      <c r="AY43" s="5">
        <v>78.5</v>
      </c>
      <c r="AZ43" s="2">
        <v>15</v>
      </c>
      <c r="BA43" s="5">
        <v>100</v>
      </c>
      <c r="BB43" s="2">
        <v>9</v>
      </c>
      <c r="BC43" s="5">
        <v>47.3</v>
      </c>
      <c r="BD43" s="2">
        <v>16</v>
      </c>
      <c r="BE43" s="5">
        <v>100</v>
      </c>
      <c r="BF43" s="2">
        <v>12</v>
      </c>
      <c r="BG43" s="5">
        <v>92</v>
      </c>
      <c r="BH43" s="2">
        <v>9</v>
      </c>
      <c r="BI43" s="5">
        <v>100</v>
      </c>
      <c r="BJ43" s="2">
        <v>7</v>
      </c>
      <c r="BK43" s="5">
        <v>100</v>
      </c>
      <c r="BL43" s="2">
        <v>8</v>
      </c>
      <c r="BM43" s="5">
        <v>100</v>
      </c>
      <c r="BN43" s="8">
        <f t="shared" si="6"/>
        <v>351</v>
      </c>
      <c r="BO43" s="5">
        <f t="shared" si="1"/>
        <v>90.433662559771932</v>
      </c>
    </row>
  </sheetData>
  <mergeCells count="44">
    <mergeCell ref="P2:Q2"/>
    <mergeCell ref="A1:BO1"/>
    <mergeCell ref="A2:A3"/>
    <mergeCell ref="B2:C2"/>
    <mergeCell ref="D2:E2"/>
    <mergeCell ref="F2:G2"/>
    <mergeCell ref="H2:I2"/>
    <mergeCell ref="J2:K2"/>
    <mergeCell ref="L2:M2"/>
    <mergeCell ref="N2:O2"/>
    <mergeCell ref="AN2:AO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BL2:BM2"/>
    <mergeCell ref="AP2:AQ2"/>
    <mergeCell ref="AR2:AS2"/>
    <mergeCell ref="AT2:AU2"/>
    <mergeCell ref="AV2:AW2"/>
    <mergeCell ref="AX2:AY2"/>
    <mergeCell ref="AZ2:BA2"/>
    <mergeCell ref="BB2:BC2"/>
    <mergeCell ref="BD2:BE2"/>
    <mergeCell ref="BF2:BG2"/>
    <mergeCell ref="BH2:BI2"/>
    <mergeCell ref="BJ2:BK2"/>
    <mergeCell ref="A24:BO24"/>
    <mergeCell ref="A29:BO29"/>
    <mergeCell ref="A34:BO34"/>
    <mergeCell ref="A41:BO41"/>
    <mergeCell ref="A4:BO4"/>
    <mergeCell ref="A5:BO5"/>
    <mergeCell ref="A8:BO8"/>
    <mergeCell ref="A10:BO10"/>
    <mergeCell ref="A11:BO11"/>
    <mergeCell ref="A18:BO18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ignoredErrors>
    <ignoredError sqref="BO22 BO32 BO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В.А. Петров</cp:lastModifiedBy>
  <dcterms:created xsi:type="dcterms:W3CDTF">2022-04-04T16:47:41Z</dcterms:created>
  <dcterms:modified xsi:type="dcterms:W3CDTF">2022-07-12T11:00:46Z</dcterms:modified>
</cp:coreProperties>
</file>